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OSS\Desktop\"/>
    </mc:Choice>
  </mc:AlternateContent>
  <xr:revisionPtr revIDLastSave="0" documentId="13_ncr:1_{8EED030E-D611-4401-91BB-FD060DD86076}" xr6:coauthVersionLast="47" xr6:coauthVersionMax="47" xr10:uidLastSave="{00000000-0000-0000-0000-000000000000}"/>
  <bookViews>
    <workbookView xWindow="-108" yWindow="-108" windowWidth="23256" windowHeight="12576" activeTab="2" xr2:uid="{E0434AA3-69BB-4DC2-842E-D0FF405338B2}"/>
  </bookViews>
  <sheets>
    <sheet name="Interior" sheetId="1" r:id="rId1"/>
    <sheet name="Exterior" sheetId="2" r:id="rId2"/>
    <sheet name="AmphiTint" sheetId="5" r:id="rId3"/>
  </sheets>
  <definedNames>
    <definedName name="_xlnm._FilterDatabase" localSheetId="2" hidden="1">AmphiTint!$A$4:$P$43</definedName>
    <definedName name="_xlnm._FilterDatabase" localSheetId="1" hidden="1">Exterior!$A$6:$S$65</definedName>
    <definedName name="_xlnm._FilterDatabase" localSheetId="0" hidden="1">Interior!$A$6:$S$99</definedName>
    <definedName name="_xlnm.Print_Titles" localSheetId="2">AmphiTint!$1:$3</definedName>
    <definedName name="_xlnm.Print_Titles" localSheetId="1">Exterior!$1:$3</definedName>
    <definedName name="_xlnm.Print_Titles" localSheetId="0">Interior!$1:$3</definedName>
    <definedName name="_xlnm.Print_Area" localSheetId="1">Exterior!$A$1:$P$74</definedName>
    <definedName name="_xlnm.Print_Area" localSheetId="0">Interior!$A$1:$P$108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5" l="1"/>
  <c r="P8" i="2"/>
  <c r="N8" i="2" s="1"/>
  <c r="K8" i="2" s="1"/>
  <c r="P9" i="2"/>
  <c r="P11" i="2"/>
  <c r="N11" i="2" s="1"/>
  <c r="K11" i="2" s="1"/>
  <c r="P12" i="2"/>
  <c r="N12" i="2" s="1"/>
  <c r="K12" i="2" s="1"/>
  <c r="P13" i="2"/>
  <c r="N13" i="2" s="1"/>
  <c r="P16" i="2"/>
  <c r="N16" i="2" s="1"/>
  <c r="K16" i="2" s="1"/>
  <c r="P18" i="2"/>
  <c r="N18" i="2" s="1"/>
  <c r="P19" i="2"/>
  <c r="N19" i="2" s="1"/>
  <c r="K19" i="2" s="1"/>
  <c r="P21" i="2"/>
  <c r="N21" i="2" s="1"/>
  <c r="M21" i="2" s="1"/>
  <c r="P22" i="2"/>
  <c r="N22" i="2" s="1"/>
  <c r="P23" i="2"/>
  <c r="N23" i="2" s="1"/>
  <c r="K23" i="2" s="1"/>
  <c r="P24" i="2"/>
  <c r="N24" i="2" s="1"/>
  <c r="K24" i="2" s="1"/>
  <c r="P25" i="2"/>
  <c r="P26" i="2"/>
  <c r="N26" i="2" s="1"/>
  <c r="P28" i="2"/>
  <c r="N28" i="2" s="1"/>
  <c r="K28" i="2" s="1"/>
  <c r="P29" i="2"/>
  <c r="N29" i="2" s="1"/>
  <c r="P30" i="2"/>
  <c r="N30" i="2" s="1"/>
  <c r="P31" i="2"/>
  <c r="N31" i="2" s="1"/>
  <c r="K31" i="2" s="1"/>
  <c r="P34" i="2"/>
  <c r="N34" i="2" s="1"/>
  <c r="P36" i="2"/>
  <c r="N36" i="2" s="1"/>
  <c r="K36" i="2" s="1"/>
  <c r="P38" i="2"/>
  <c r="P40" i="2"/>
  <c r="N40" i="2" s="1"/>
  <c r="K40" i="2" s="1"/>
  <c r="P43" i="2"/>
  <c r="N43" i="2" s="1"/>
  <c r="K43" i="2" s="1"/>
  <c r="P44" i="2"/>
  <c r="N44" i="2" s="1"/>
  <c r="K44" i="2" s="1"/>
  <c r="P45" i="2"/>
  <c r="N45" i="2" s="1"/>
  <c r="P46" i="2"/>
  <c r="N46" i="2" s="1"/>
  <c r="P47" i="2"/>
  <c r="N47" i="2" s="1"/>
  <c r="K47" i="2" s="1"/>
  <c r="P48" i="2"/>
  <c r="N48" i="2" s="1"/>
  <c r="K48" i="2" s="1"/>
  <c r="P49" i="2"/>
  <c r="N49" i="2" s="1"/>
  <c r="P50" i="2"/>
  <c r="N50" i="2" s="1"/>
  <c r="P51" i="2"/>
  <c r="N51" i="2" s="1"/>
  <c r="K51" i="2" s="1"/>
  <c r="P52" i="2"/>
  <c r="N52" i="2" s="1"/>
  <c r="K52" i="2" s="1"/>
  <c r="P54" i="2"/>
  <c r="N54" i="2" s="1"/>
  <c r="P55" i="2"/>
  <c r="N55" i="2" s="1"/>
  <c r="K55" i="2" s="1"/>
  <c r="P57" i="2"/>
  <c r="N57" i="2" s="1"/>
  <c r="P58" i="2"/>
  <c r="N58" i="2" s="1"/>
  <c r="P60" i="2"/>
  <c r="P61" i="2"/>
  <c r="N61" i="2" s="1"/>
  <c r="P63" i="2"/>
  <c r="N63" i="2" s="1"/>
  <c r="K63" i="2" s="1"/>
  <c r="P64" i="2"/>
  <c r="N64" i="2" s="1"/>
  <c r="K64" i="2" s="1"/>
  <c r="P65" i="2"/>
  <c r="N65" i="2" s="1"/>
  <c r="P7" i="2"/>
  <c r="P22" i="1"/>
  <c r="N22" i="1" s="1"/>
  <c r="M22" i="1" s="1"/>
  <c r="P23" i="1"/>
  <c r="P24" i="1"/>
  <c r="P10" i="1"/>
  <c r="P11" i="1"/>
  <c r="P12" i="1"/>
  <c r="P13" i="1"/>
  <c r="P15" i="1"/>
  <c r="P16" i="1"/>
  <c r="P17" i="1"/>
  <c r="P18" i="1"/>
  <c r="P19" i="1"/>
  <c r="P20" i="1"/>
  <c r="P26" i="1"/>
  <c r="P27" i="1"/>
  <c r="P31" i="1"/>
  <c r="P32" i="1"/>
  <c r="P33" i="1"/>
  <c r="P36" i="1"/>
  <c r="P37" i="1"/>
  <c r="P38" i="1"/>
  <c r="P40" i="1"/>
  <c r="P41" i="1"/>
  <c r="P44" i="1"/>
  <c r="P45" i="1"/>
  <c r="P46" i="1"/>
  <c r="P47" i="1"/>
  <c r="P48" i="1"/>
  <c r="P49" i="1"/>
  <c r="P57" i="1"/>
  <c r="P58" i="1"/>
  <c r="P59" i="1"/>
  <c r="P60" i="1"/>
  <c r="P62" i="1"/>
  <c r="P63" i="1"/>
  <c r="P65" i="1"/>
  <c r="P66" i="1"/>
  <c r="P67" i="1"/>
  <c r="P68" i="1"/>
  <c r="P51" i="1"/>
  <c r="P52" i="1"/>
  <c r="P53" i="1"/>
  <c r="P54" i="1"/>
  <c r="P71" i="1"/>
  <c r="P72" i="1"/>
  <c r="P73" i="1"/>
  <c r="P74" i="1"/>
  <c r="P75" i="1"/>
  <c r="P76" i="1"/>
  <c r="P77" i="1"/>
  <c r="P78" i="1"/>
  <c r="P79" i="1"/>
  <c r="P80" i="1"/>
  <c r="P81" i="1"/>
  <c r="P82" i="1"/>
  <c r="P83" i="1"/>
  <c r="P84" i="1"/>
  <c r="P85" i="1"/>
  <c r="P86" i="1"/>
  <c r="P87" i="1"/>
  <c r="P88" i="1"/>
  <c r="P89" i="1"/>
  <c r="P90" i="1"/>
  <c r="P91" i="1"/>
  <c r="P92" i="1"/>
  <c r="P93" i="1"/>
  <c r="P94" i="1"/>
  <c r="P95" i="1"/>
  <c r="P96" i="1"/>
  <c r="P98" i="1"/>
  <c r="N98" i="1" s="1"/>
  <c r="M98" i="1" s="1"/>
  <c r="P99" i="1"/>
  <c r="N99" i="1" s="1"/>
  <c r="M99" i="1" s="1"/>
  <c r="P7" i="1"/>
  <c r="N9" i="2"/>
  <c r="N25" i="2"/>
  <c r="N38" i="2"/>
  <c r="N60" i="2"/>
  <c r="K60" i="2" s="1"/>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K98" i="1" l="1"/>
  <c r="K99" i="1"/>
  <c r="K22" i="1"/>
  <c r="M61" i="2"/>
  <c r="K61" i="2"/>
  <c r="M45" i="2"/>
  <c r="K45" i="2"/>
  <c r="M25" i="2"/>
  <c r="K25" i="2"/>
  <c r="M13" i="2"/>
  <c r="K13" i="2"/>
  <c r="M65" i="2"/>
  <c r="K65" i="2"/>
  <c r="M57" i="2"/>
  <c r="K57" i="2"/>
  <c r="M49" i="2"/>
  <c r="K49" i="2"/>
  <c r="M29" i="2"/>
  <c r="K29" i="2"/>
  <c r="M9" i="2"/>
  <c r="K9" i="2"/>
  <c r="M58" i="2"/>
  <c r="K58" i="2"/>
  <c r="K54" i="2"/>
  <c r="M54" i="2"/>
  <c r="M50" i="2"/>
  <c r="K50" i="2"/>
  <c r="M46" i="2"/>
  <c r="K46" i="2"/>
  <c r="K38" i="2"/>
  <c r="M38" i="2"/>
  <c r="M34" i="2"/>
  <c r="K34" i="2"/>
  <c r="K30" i="2"/>
  <c r="M30" i="2"/>
  <c r="M26" i="2"/>
  <c r="K26" i="2"/>
  <c r="K22" i="2"/>
  <c r="M22" i="2"/>
  <c r="M18" i="2"/>
  <c r="K18" i="2"/>
  <c r="K21" i="2"/>
  <c r="M63" i="2"/>
  <c r="M55" i="2"/>
  <c r="M51" i="2"/>
  <c r="M47" i="2"/>
  <c r="M43" i="2"/>
  <c r="M31" i="2"/>
  <c r="M23" i="2"/>
  <c r="M19" i="2"/>
  <c r="M11" i="2"/>
  <c r="M64" i="2"/>
  <c r="M60" i="2"/>
  <c r="M52" i="2"/>
  <c r="M48" i="2"/>
  <c r="M44" i="2"/>
  <c r="M40" i="2"/>
  <c r="M36" i="2"/>
  <c r="M28" i="2"/>
  <c r="M24" i="2"/>
  <c r="M16" i="2"/>
  <c r="M12" i="2"/>
  <c r="M8" i="2"/>
  <c r="N7" i="1"/>
  <c r="M7" i="1" s="1"/>
  <c r="N23" i="1"/>
  <c r="M23" i="1" s="1"/>
  <c r="N24" i="1"/>
  <c r="M24" i="1" s="1"/>
  <c r="N10" i="1"/>
  <c r="K10" i="1" s="1"/>
  <c r="N11" i="1"/>
  <c r="K11" i="1" s="1"/>
  <c r="N12" i="1"/>
  <c r="K12" i="1" s="1"/>
  <c r="N13" i="1"/>
  <c r="M13" i="1" s="1"/>
  <c r="N15" i="1"/>
  <c r="M15" i="1" s="1"/>
  <c r="N16" i="1"/>
  <c r="M16" i="1" s="1"/>
  <c r="N17" i="1"/>
  <c r="K17" i="1" s="1"/>
  <c r="N18" i="1"/>
  <c r="M18" i="1" s="1"/>
  <c r="N19" i="1"/>
  <c r="K19" i="1" s="1"/>
  <c r="N20" i="1"/>
  <c r="M20" i="1" s="1"/>
  <c r="N26" i="1"/>
  <c r="K26" i="1" s="1"/>
  <c r="N27" i="1"/>
  <c r="K27" i="1" s="1"/>
  <c r="N31" i="1"/>
  <c r="M31" i="1" s="1"/>
  <c r="N32" i="1"/>
  <c r="K32" i="1" s="1"/>
  <c r="N33" i="1"/>
  <c r="K33" i="1" s="1"/>
  <c r="N36" i="1"/>
  <c r="M36" i="1" s="1"/>
  <c r="N37" i="1"/>
  <c r="M37" i="1" s="1"/>
  <c r="N38" i="1"/>
  <c r="K38" i="1" s="1"/>
  <c r="N40" i="1"/>
  <c r="M40" i="1" s="1"/>
  <c r="N41" i="1"/>
  <c r="M41" i="1" s="1"/>
  <c r="N44" i="1"/>
  <c r="M44" i="1" s="1"/>
  <c r="N45" i="1"/>
  <c r="K45" i="1" s="1"/>
  <c r="N46" i="1"/>
  <c r="K46" i="1" s="1"/>
  <c r="N47" i="1"/>
  <c r="K47" i="1" s="1"/>
  <c r="N48" i="1"/>
  <c r="M48" i="1" s="1"/>
  <c r="N49" i="1"/>
  <c r="K49" i="1" s="1"/>
  <c r="N57" i="1"/>
  <c r="M57" i="1" s="1"/>
  <c r="N58" i="1"/>
  <c r="K58" i="1" s="1"/>
  <c r="N59" i="1"/>
  <c r="K59" i="1" s="1"/>
  <c r="N60" i="1"/>
  <c r="K60" i="1" s="1"/>
  <c r="N62" i="1"/>
  <c r="M62" i="1" s="1"/>
  <c r="N63" i="1"/>
  <c r="M63" i="1" s="1"/>
  <c r="N65" i="1"/>
  <c r="K65" i="1" s="1"/>
  <c r="N66" i="1"/>
  <c r="K66" i="1" s="1"/>
  <c r="N67" i="1"/>
  <c r="K67" i="1" s="1"/>
  <c r="N68" i="1"/>
  <c r="K68" i="1" s="1"/>
  <c r="N51" i="1"/>
  <c r="M51" i="1" s="1"/>
  <c r="N52" i="1"/>
  <c r="K52" i="1" s="1"/>
  <c r="N53" i="1"/>
  <c r="K53" i="1" s="1"/>
  <c r="N54" i="1"/>
  <c r="K54" i="1" s="1"/>
  <c r="N71" i="1"/>
  <c r="M71" i="1" s="1"/>
  <c r="N72" i="1"/>
  <c r="K72" i="1" s="1"/>
  <c r="N73" i="1"/>
  <c r="K73" i="1" s="1"/>
  <c r="N74" i="1"/>
  <c r="K74" i="1" s="1"/>
  <c r="N75" i="1"/>
  <c r="K75" i="1" s="1"/>
  <c r="N76" i="1"/>
  <c r="M76" i="1" s="1"/>
  <c r="N77" i="1"/>
  <c r="K77" i="1" s="1"/>
  <c r="N78" i="1"/>
  <c r="K78" i="1" s="1"/>
  <c r="N79" i="1"/>
  <c r="M79" i="1" s="1"/>
  <c r="N80" i="1"/>
  <c r="K80" i="1" s="1"/>
  <c r="N81" i="1"/>
  <c r="K81" i="1" s="1"/>
  <c r="N82" i="1"/>
  <c r="M82" i="1" s="1"/>
  <c r="N83" i="1"/>
  <c r="K83" i="1" s="1"/>
  <c r="N84" i="1"/>
  <c r="K84" i="1" s="1"/>
  <c r="N85" i="1"/>
  <c r="K85" i="1" s="1"/>
  <c r="N86" i="1"/>
  <c r="M86" i="1" s="1"/>
  <c r="N87" i="1"/>
  <c r="M87" i="1" s="1"/>
  <c r="N88" i="1"/>
  <c r="K88" i="1" s="1"/>
  <c r="N89" i="1"/>
  <c r="K89" i="1" s="1"/>
  <c r="N90" i="1"/>
  <c r="K90" i="1" s="1"/>
  <c r="N91" i="1"/>
  <c r="K91" i="1" s="1"/>
  <c r="N92" i="1"/>
  <c r="K92" i="1" s="1"/>
  <c r="N93" i="1"/>
  <c r="K93" i="1" s="1"/>
  <c r="N94" i="1"/>
  <c r="K94" i="1" s="1"/>
  <c r="N95" i="1"/>
  <c r="M95" i="1" s="1"/>
  <c r="N96" i="1"/>
  <c r="K96" i="1" s="1"/>
  <c r="K23" i="1" l="1"/>
  <c r="M52" i="1"/>
  <c r="M84" i="1"/>
  <c r="K41" i="1"/>
  <c r="M94" i="1"/>
  <c r="M19" i="1"/>
  <c r="K24" i="1"/>
  <c r="M17" i="1"/>
  <c r="K37" i="1"/>
  <c r="K44" i="1"/>
  <c r="K48" i="1"/>
  <c r="M58" i="1"/>
  <c r="K63" i="1"/>
  <c r="M65" i="1"/>
  <c r="M92" i="1"/>
  <c r="K76" i="1"/>
  <c r="M90" i="1"/>
  <c r="M11" i="1"/>
  <c r="M46" i="1"/>
  <c r="M66" i="1"/>
  <c r="K13" i="1"/>
  <c r="M26" i="1"/>
  <c r="M59" i="1"/>
  <c r="K82" i="1"/>
  <c r="M32" i="1"/>
  <c r="K86" i="1"/>
  <c r="K79" i="1"/>
  <c r="M74" i="1"/>
  <c r="M10" i="1"/>
  <c r="M67" i="1"/>
  <c r="K87" i="1"/>
  <c r="M78" i="1"/>
  <c r="K20" i="1"/>
  <c r="K16" i="1"/>
  <c r="M49" i="1"/>
  <c r="M45" i="1"/>
  <c r="K95" i="1"/>
  <c r="M33" i="1"/>
  <c r="M47" i="1"/>
  <c r="M60" i="1"/>
  <c r="M68" i="1"/>
  <c r="M53" i="1"/>
  <c r="K71" i="1"/>
  <c r="K18" i="1"/>
  <c r="K7" i="1"/>
  <c r="K15" i="1"/>
  <c r="M27" i="1"/>
  <c r="K36" i="1"/>
  <c r="K40" i="1"/>
  <c r="K57" i="1"/>
  <c r="M54" i="1"/>
  <c r="M96" i="1"/>
  <c r="M91" i="1"/>
  <c r="M88" i="1"/>
  <c r="M83" i="1"/>
  <c r="M80" i="1"/>
  <c r="M75" i="1"/>
  <c r="M72" i="1"/>
  <c r="M12" i="1"/>
  <c r="K31" i="1"/>
  <c r="M38" i="1"/>
  <c r="K62" i="1"/>
  <c r="K51" i="1"/>
  <c r="M93" i="1"/>
  <c r="M89" i="1"/>
  <c r="M85" i="1"/>
  <c r="M81" i="1"/>
  <c r="M77" i="1"/>
  <c r="M73" i="1"/>
  <c r="N7" i="2" l="1"/>
  <c r="M7" i="2" l="1"/>
  <c r="K7" i="2"/>
</calcChain>
</file>

<file path=xl/sharedStrings.xml><?xml version="1.0" encoding="utf-8"?>
<sst xmlns="http://schemas.openxmlformats.org/spreadsheetml/2006/main" count="783" uniqueCount="197">
  <si>
    <t xml:space="preserve"> Прайс-лист на продукцію  від 15.09.2022</t>
  </si>
  <si>
    <t>Найменування продукту</t>
  </si>
  <si>
    <t>Логістичні дані</t>
  </si>
  <si>
    <r>
      <t>Приблизна витрата матеріалу на 1м</t>
    </r>
    <r>
      <rPr>
        <vertAlign val="superscript"/>
        <sz val="11"/>
        <rFont val="Arial"/>
        <family val="2"/>
        <charset val="204"/>
      </rPr>
      <t>2</t>
    </r>
    <r>
      <rPr>
        <sz val="11"/>
        <rFont val="Arial"/>
        <family val="2"/>
        <charset val="204"/>
      </rPr>
      <t>, одиниць виміру*</t>
    </r>
  </si>
  <si>
    <t>Рекомендовані роздрібні ціни</t>
  </si>
  <si>
    <t>Кiлькiсть матерiалу в упаковцi</t>
  </si>
  <si>
    <t>Одиниця вимiру</t>
  </si>
  <si>
    <t>SAP№</t>
  </si>
  <si>
    <t>Кiлькiсть упаковок в картонi</t>
  </si>
  <si>
    <t>Кiлькість упаковок на палеті</t>
  </si>
  <si>
    <t>Категорія продукту</t>
  </si>
  <si>
    <r>
      <t>Приблизна вартість одношарового покриття на 1м</t>
    </r>
    <r>
      <rPr>
        <vertAlign val="superscript"/>
        <sz val="11"/>
        <rFont val="Arial"/>
        <family val="2"/>
        <charset val="204"/>
      </rPr>
      <t>2</t>
    </r>
    <r>
      <rPr>
        <sz val="11"/>
        <rFont val="Arial"/>
        <family val="2"/>
        <charset val="204"/>
      </rPr>
      <t xml:space="preserve"> виходячи з приблизної витрати, грн. з ПДВ*</t>
    </r>
  </si>
  <si>
    <t>Вартість одиниці виміру матеріалу, грн. з ПДВ</t>
  </si>
  <si>
    <t>Вартість упаковки матеріалу, грн. без ПДВ</t>
  </si>
  <si>
    <t>Вартість упаковки матеріалу, грн. з ПДВ</t>
  </si>
  <si>
    <t>ВОДОДИСПЕРСІЙНІ ҐРУНТОВКИ, ФАРБИ, ШПАТЛІВКИ, ШТУКАТУРКИ</t>
  </si>
  <si>
    <t>ҐРУНТОВКИ</t>
  </si>
  <si>
    <t>Альгіцидний і фунгіцидний засіб</t>
  </si>
  <si>
    <t>Alpina Ґрунтовка від плісняви</t>
  </si>
  <si>
    <t>л</t>
  </si>
  <si>
    <t>A</t>
  </si>
  <si>
    <t>-</t>
  </si>
  <si>
    <t>ВНУТРІШНІ ФАРБИ</t>
  </si>
  <si>
    <t>Шовковисто-матова, особливо стійка латексна фарба для інтер'єрів.Тонується вручну колорантами.</t>
  </si>
  <si>
    <t xml:space="preserve">Alpina Довговічна інтер'єрна B1 2,5л                </t>
  </si>
  <si>
    <t xml:space="preserve">Alpina Довговічна інтер'єрна B1 10л           </t>
  </si>
  <si>
    <t xml:space="preserve">Alpina Довговічна інтер'єрна B3 2,35л             </t>
  </si>
  <si>
    <t xml:space="preserve">Alpina Довговічна інтер'єрна B3 9,4л              </t>
  </si>
  <si>
    <t>B</t>
  </si>
  <si>
    <t>Матова, особливо стійка латексна фарба для інтер'єрів.Тонується вручну колорантами.</t>
  </si>
  <si>
    <t>Alpina Зносостійка інтер'єрна B1 1л</t>
  </si>
  <si>
    <t>Alpina Зносостійка інтер'єрна B1 2,5 л</t>
  </si>
  <si>
    <t>Alpina Зносостійка інтер'єрна B1 10 л</t>
  </si>
  <si>
    <t xml:space="preserve">Alpina Зносостійка інтер'єрна B3 1л               </t>
  </si>
  <si>
    <t xml:space="preserve">Alpina Зносостійка інтер'єрна B3 2,35л               </t>
  </si>
  <si>
    <t xml:space="preserve">Alpina Зносостійка інтер'єрна B3 9,4л             </t>
  </si>
  <si>
    <t>Стійка латексна фарба для інтер'єрів. Тонується вручну колорантами.</t>
  </si>
  <si>
    <t xml:space="preserve">Alpina Перевірена роками інтер'єрна  </t>
  </si>
  <si>
    <t>кг</t>
  </si>
  <si>
    <t>EOL</t>
  </si>
  <si>
    <t xml:space="preserve">Alpina Перевірена роками інтер'єрна </t>
  </si>
  <si>
    <t>Матова латексна фарба загального призначення.</t>
  </si>
  <si>
    <t>Альпіна Практична інтер’єрна  3,5 кг</t>
  </si>
  <si>
    <t>Альпіна Практична інтер’єрна 14 кг</t>
  </si>
  <si>
    <t>МАТЕРІАЛИ ДЛЯ ДЕРЕВА</t>
  </si>
  <si>
    <t>Терасне масло</t>
  </si>
  <si>
    <t>Кольорова водорозчинна емульсія натуральної оліфи для захисту дерева, підсилена акрилатом, захищає від УФ-променів, вир-во Німеччина</t>
  </si>
  <si>
    <t>Alpina Oel Terrassen TR/ Прозора</t>
  </si>
  <si>
    <t>Акрилові матеріали для захисту деревини</t>
  </si>
  <si>
    <t>Кольорова водорозчинна лазур для захисту деревини, акрилатна, водовідштовхувальна, захищає від УФ-променів</t>
  </si>
  <si>
    <t>Alpina Aqua Lasur fur Holz</t>
  </si>
  <si>
    <t xml:space="preserve">Водорозчинна фунгіцидна ґрунтовка для захисту деревини, захищає від комах </t>
  </si>
  <si>
    <t>Alpina Aqua Grund fur Holz</t>
  </si>
  <si>
    <t>МАТЕРІАЛИ ДЛЯ ПІДЛОГИ</t>
  </si>
  <si>
    <t>Посилений поліуретаном глянцевий алкідний паркетний лак, підвищена зносостійкість для дерев'яних паркетних підлог, вир-во Німеччина</t>
  </si>
  <si>
    <t xml:space="preserve">Alpina Parkett  GL /глянцева </t>
  </si>
  <si>
    <t xml:space="preserve">Alpina Parkett  SM /шовковисто-матова </t>
  </si>
  <si>
    <t>Біла емаль на водній основі для дерева та металу</t>
  </si>
  <si>
    <t xml:space="preserve">Alpina Aqua Weisslack біла/глянцева B1 </t>
  </si>
  <si>
    <t>Alpina Aqua Weisslack біла/шовковисто-матова  B1</t>
  </si>
  <si>
    <t>Емаль на водній основі для дерева та металу для тонування в безліч кольорових відтінків.</t>
  </si>
  <si>
    <t>Alpina Aqua Buntlack /глянцева B3</t>
  </si>
  <si>
    <t xml:space="preserve">Alpina Aqua Buntlack /шовковисто-матова B3 </t>
  </si>
  <si>
    <t>Радіаторна термостійка емаль на водній основі</t>
  </si>
  <si>
    <t>Alpina Aqua Heizkörper 0,75л</t>
  </si>
  <si>
    <t>Alpina Aqua Heizkörper 2,5л</t>
  </si>
  <si>
    <t>Акриловий меблевий лак для внутрішніх робіт на основі чистого акрилату екстра-класу, 2 в 1 (ґрунтовка + лак), водорозчинний, екологічний.</t>
  </si>
  <si>
    <t xml:space="preserve">Alpina Aqua Mobel /глянцевий </t>
  </si>
  <si>
    <t xml:space="preserve">Alpina Aqua Mobel /шовковисто-матовий </t>
  </si>
  <si>
    <t>АЛКІДНІ ЛАКИ ТА ЕМАЛІ</t>
  </si>
  <si>
    <t>Кольорова алкідна емаль "прямо на іржу" для антикорозійного захисту заліза та сталі, 3 в 1 - ґрунтовка, антикорозійний захист і декоративне покриття</t>
  </si>
  <si>
    <t xml:space="preserve">Alpina Direkt auf Rost (білий) RAL9016 </t>
  </si>
  <si>
    <t xml:space="preserve">Alpina Direkt auf Rost (бордовий) RAL3005 </t>
  </si>
  <si>
    <t>C</t>
  </si>
  <si>
    <t xml:space="preserve">Alpina Direkt auf Rost (віконно-сірий) RAL7040 </t>
  </si>
  <si>
    <t>Alpina Direkt auf Rost (вогненно-червоний) RAL3000</t>
  </si>
  <si>
    <t xml:space="preserve">Alpina Direkt auf Rost (горіхово-коричневий) RAL8011 </t>
  </si>
  <si>
    <t xml:space="preserve">Alpina Direkt auf Rost (зелений) RAL6005 </t>
  </si>
  <si>
    <t xml:space="preserve">Alpina Direkt auf Rost (перламутрово-золотий) RAL1036 </t>
  </si>
  <si>
    <t xml:space="preserve">Alpina Direkt auf Rost (рапсово-жовтий) RAL1021 </t>
  </si>
  <si>
    <t xml:space="preserve">Alpina Direkt auf Rost (світла слонова кiстка) RAL1015 </t>
  </si>
  <si>
    <t xml:space="preserve">Alpina Direkt auf Rost (срібний) RAL9006 </t>
  </si>
  <si>
    <t xml:space="preserve">Alpina Direkt auf Rost (темно-синiй) RAL5010 </t>
  </si>
  <si>
    <t xml:space="preserve">Alpina Direkt auf Rost (чорний) RAL9005 </t>
  </si>
  <si>
    <t xml:space="preserve">Alpina Direkt auf Rost (шоколадно-коричневий) RAL8017 </t>
  </si>
  <si>
    <t>Кольорова алкідна емаль "прямо на іржу" з молотковим ефектом - ґрунтовка, антикорозійний захист і декоративне покриття</t>
  </si>
  <si>
    <t>Alpina Direkt auf Rost Hammerschlageffekt Schwarz (чорний) 2,5л</t>
  </si>
  <si>
    <t>Alpina Direkt auf Rost Hammerschlageffekt Silber (срібний) 2,5л</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</si>
  <si>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початкових розрахунків потреби матеріалу. Точна витрата матеріалу залежить від рель'єфу та шорсткості поверхні та її здатності до поглинання, положення, інструменту та методу нанесення матеріалу. Точна витрата матеріалу на конкретній поверхні встановлюється шляхом пробного нанесення.</t>
  </si>
  <si>
    <t>**Витрати Alpina Grund-konzentrat виходячи з правильного розбавлення водою в пропорції 1 частина концентрату до 4 частин очищеної води.</t>
  </si>
  <si>
    <t>Категорія продукту:</t>
  </si>
  <si>
    <t>А - товар, який підтримується на логістичних складах в залежності від сезону і постачальника в розмірі 2-х тижневої оборотності;</t>
  </si>
  <si>
    <t>В - зберігання товару на логістичних складах не є обов'язковим і залежить від сезону, постачальника і попиту. За попередньою домовленістю з Партнером можливе завезення товару під замовлення без попередньої оплати. В даному випадку, Партнер надає гарантійний лист із зазначенням термінів оплати і дати вивезення товару з логістичного складу.</t>
  </si>
  <si>
    <t>С - товар, який не підтримує на логістичних складах і замовляється кратно упаковці тільки за умови 100% передоплати. Строк поставки товарів від 2х до 8ми тижнів в залежності від обсягу замовлення і плану виробництва.</t>
  </si>
  <si>
    <t>EOL - товар доступний до відвантаження до вичерпання залишків.</t>
  </si>
  <si>
    <t>NEW - новий продукт, перед замовлення необхідно перевірити наявність.</t>
  </si>
  <si>
    <t xml:space="preserve"> Прайс-лист на продукцію  від 15.09.2022 р.</t>
  </si>
  <si>
    <t>Універсальна ґрунтовка глибокого проникнення</t>
  </si>
  <si>
    <t>Alpina EXPERT Концентрат ґрунтовки</t>
  </si>
  <si>
    <t>Alpina EXPERT Akryl Grund 5л</t>
  </si>
  <si>
    <t> </t>
  </si>
  <si>
    <t>Alpina EXPERT Akryl Grund 10л</t>
  </si>
  <si>
    <t>Універсальна спеціальна адгезійна ґрунтувальна фарба під декоративні покриття</t>
  </si>
  <si>
    <t>Alpina EXPERT Grundierung unter Putz 8 кг</t>
  </si>
  <si>
    <t>Alpina EXPERT Grundierung unter Putz 25кг</t>
  </si>
  <si>
    <t>Alpina EXPERT Grundierung unter Putz Grau 25кг</t>
  </si>
  <si>
    <t>ФАСАДНІ ФАРБИ</t>
  </si>
  <si>
    <t>Матова структурна дисперсійна фарба для декоративного оформлення поверхонь інтер'єрів та фасадів</t>
  </si>
  <si>
    <t xml:space="preserve">Alpina Strukturfarbe </t>
  </si>
  <si>
    <t>Матова атмосферостійка дисперсійна фарба для створення покриттів для фасадів</t>
  </si>
  <si>
    <t xml:space="preserve">Alpina EXPERT Fassadenfarbe </t>
  </si>
  <si>
    <t>Силікат-силіконова фасадна фарба з низькою схильністю до забруднень та високою атмосферостійкістю</t>
  </si>
  <si>
    <t>Alpina EXPERT Sil-Si Fassaden Farbe B1 1л</t>
  </si>
  <si>
    <t>Alpina EXPERT Sil-Si Fassaden Farbe B 1 2,5л</t>
  </si>
  <si>
    <t>Alpina EXPERT Sil-Si Fassaden Farbe B 1 10л</t>
  </si>
  <si>
    <t>Alpina EXPERT Sil-Si Fassaden Farbe B3 0,94л</t>
  </si>
  <si>
    <t>Alpina EXPERT Sil-Si Fassaden Farbe В3 2,35л</t>
  </si>
  <si>
    <t>Alpina EXPERT Sil-Si Fassaden Farbe 9,4л</t>
  </si>
  <si>
    <t>Силіконова фасадна фарба для атмосферостійких та паропроникних фасадів</t>
  </si>
  <si>
    <t>Alpina EXPERT Silikon Farbe B1 2,5л</t>
  </si>
  <si>
    <t>Alpina EXPERT Silikon Farbe B1 10л</t>
  </si>
  <si>
    <t>Alpina EXPERT Silikon Farbe B3 2,35л</t>
  </si>
  <si>
    <t>Alpina EXPERT Silikon Farbe B3 9,4л</t>
  </si>
  <si>
    <t>Сухі суміші</t>
  </si>
  <si>
    <t xml:space="preserve">Мінеральна суміш для приклеювання пінополістирольних та мінераловатних пліт </t>
  </si>
  <si>
    <t xml:space="preserve">Alpina Expert Klebemörtel </t>
  </si>
  <si>
    <t>Мінеральна сіміш для приклеювання плит утеплювача  та створення армувального шару</t>
  </si>
  <si>
    <t xml:space="preserve">Alpina Expert Klebe- und Armierungsmörtel </t>
  </si>
  <si>
    <t>Цементно-вапняна виривнююча штукатурка для внутрішніх та зовнішніх робіт</t>
  </si>
  <si>
    <t>Alpina Expert Kalkzementputz</t>
  </si>
  <si>
    <t>Мінеральна суміш для облицювання керамічною плиткою</t>
  </si>
  <si>
    <t>Alpina Expert KeramikKleber</t>
  </si>
  <si>
    <t>Декоративні штукатурки</t>
  </si>
  <si>
    <t>Мозаїчні штукатурки</t>
  </si>
  <si>
    <t>Alpina EXPERT Mosaikputz 04</t>
  </si>
  <si>
    <t>Alpina EXPERT Mosaikputz 05</t>
  </si>
  <si>
    <t>Alpina EXPERT Mosaikputz 07</t>
  </si>
  <si>
    <t>Alpina EXPERT Mosaikputz 10</t>
  </si>
  <si>
    <t>Alpina EXPERT Mosaikputz 12</t>
  </si>
  <si>
    <t>Alpina EXPERT Mosaikputz 13</t>
  </si>
  <si>
    <t>Alpina EXPERT Mosaikputz 19</t>
  </si>
  <si>
    <t>Alpina EXPERT Mosaikputz 238</t>
  </si>
  <si>
    <t>Alpina EXPERT Mosaikputz 240</t>
  </si>
  <si>
    <t>Alpina EXPERT Mosaikputz 262</t>
  </si>
  <si>
    <t>Декоративні силіконові штукатурки</t>
  </si>
  <si>
    <t xml:space="preserve">Alpina EXPERT Silikonputz K15 </t>
  </si>
  <si>
    <t xml:space="preserve">Alpina EXPERT Silikonputz R20 </t>
  </si>
  <si>
    <t>Декоративні силікат-силіконові штукатурки</t>
  </si>
  <si>
    <t>Alpina EXPERT Sil-Si Fassadenputz K15</t>
  </si>
  <si>
    <t>Alpina EXPERT Sil-Si Fassadenputz R20</t>
  </si>
  <si>
    <t>Декоративні дисперсійні штукатурки</t>
  </si>
  <si>
    <t>Alpina EXPERT Strukturputz K15</t>
  </si>
  <si>
    <t>Alpina EXPERT Strukturputz R20</t>
  </si>
  <si>
    <t>Декоративні мінеральні модіфіковані штукатурки</t>
  </si>
  <si>
    <t>Alpina Expert Mineralputz K15</t>
  </si>
  <si>
    <t>Alpina Expert Mineralputz K20</t>
  </si>
  <si>
    <t>Alpina Expert Mineralputz R20</t>
  </si>
  <si>
    <t xml:space="preserve">Прайс-лист на Тонувальні пасти AmphiTint від 15.09.2022 р. </t>
  </si>
  <si>
    <t>Тонуючі пасти високоекологічного стандарту E.L.F. для комп'ютерного тонування фарб по системі ColorExpress</t>
  </si>
  <si>
    <t>EX AmphiTint ATP 00 Rotbraun 1 LT</t>
  </si>
  <si>
    <t>EX AmphiTint ATP 01 Oxidgelb 1 LT</t>
  </si>
  <si>
    <t>EX AmphiTint ATP 02 Oxidschwarz 1 LT</t>
  </si>
  <si>
    <t>EX AmphiTint ATP 03 Tönschwarz 1 LT</t>
  </si>
  <si>
    <t>EX AmphiTint ATP 04 Dunkelblau 1 LT</t>
  </si>
  <si>
    <t>EX AmphiTint ATP 05 Neutralrot 1 LT</t>
  </si>
  <si>
    <t>EX AmphiTint ATP 06 Neutralgrün 1 LT</t>
  </si>
  <si>
    <t>EX AmphiTint ATP 07 Reinweiss 1 LT</t>
  </si>
  <si>
    <t>EX AmphiTint ATP 08 Signalrot 1 LT</t>
  </si>
  <si>
    <t>EX AmphiTint ATP 10 Reinorange 1 LT</t>
  </si>
  <si>
    <t>EX AmphiTint ATP 11 Purviolett 1 LT</t>
  </si>
  <si>
    <t>EX AmphiTint ATP 12 Gelb 1 LT</t>
  </si>
  <si>
    <t>EX AmphiTint ATP 13 Oxidblau 1 LT</t>
  </si>
  <si>
    <t>EX AmphiTint ATP 14 Oxidgrün 1 LT</t>
  </si>
  <si>
    <t>EX AmphiTint ATP 15 Grüngelb 1 LT</t>
  </si>
  <si>
    <t>EX AmphiTint ATP 16 Oxidbraun 1 LT</t>
  </si>
  <si>
    <t>EX AmphiTint ATP 18 Brillantgelb 1 LT</t>
  </si>
  <si>
    <t>EX AmphiTint ATP 27 Oxidorange 1 LT</t>
  </si>
  <si>
    <t>EX AmphiTint ATP 28 Türkis 1 LT</t>
  </si>
  <si>
    <t>EX AmphiTint ATP 29 Kobaltblau 1 LT</t>
  </si>
  <si>
    <t>EX AmphiTint ATP 00 Rotbraun 2,5 LT</t>
  </si>
  <si>
    <t>EX AmphiTint ATP 01 Oxidgelb 2,5 LT</t>
  </si>
  <si>
    <t>EX AmphiTint ATP 02 Oxidschwarz 2,5 L</t>
  </si>
  <si>
    <t>EX AmphiTint ATP 03 Tönschwarz 2,5 LT</t>
  </si>
  <si>
    <t>EX AmphiTint ATP 04 Dunkelblau 2,5 LT</t>
  </si>
  <si>
    <t>EX AmphiTint ATP 05 Neutralrot 2,5 LT</t>
  </si>
  <si>
    <t>EX AmphiTint ATP 06 Neutralgrün 2,5 L</t>
  </si>
  <si>
    <t>EX AmphiTint ATP 07 Reinweiss 2,5 LT</t>
  </si>
  <si>
    <t>EX AmphiTint ATP 08 Signalrot 2,5 LT</t>
  </si>
  <si>
    <t>EX AmphiTint ATP 10 Reinorange 2,5 LT</t>
  </si>
  <si>
    <t>EX AmphiTint ATP 11 Purviolett 2,5 LT</t>
  </si>
  <si>
    <t>EX AmphiTint ATP 12 Gelb 2,5 LT</t>
  </si>
  <si>
    <t>EX AmphiTint ATP 15 Grüngelb 2,5 LT</t>
  </si>
  <si>
    <t>EX AmphiTint ATP 16 Oxidbraun 2,5 LT</t>
  </si>
  <si>
    <t>EX AmphiTint ATP 18 Brillantgelb 2,5L</t>
  </si>
  <si>
    <t>EX AmphiTint ATP 27 Oxidorange 2,5 LT</t>
  </si>
  <si>
    <t>EX AmphiTint ATP 28 Türkis 2,5 LT</t>
  </si>
  <si>
    <t>EX AmphiTint ATP 29 Kobaltblau 2,5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</si>
</sst>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_-;\-* #,##0.00\ _₽_-;_-* &quot;-&quot;??\ _₽_-;_-@_-"/>
  </numFmts>
  <fonts count="12" x14ac:knownFonts="1">
    <font>
      <sz val="10"/>
      <name val="Arial Cyr"/>
      <charset val="204"/>
    </font>
    <font>
      <sz val="10"/>
      <name val="Arial Cyr"/>
      <charset val="204"/>
    </font>
    <font>
      <b/>
      <sz val="14"/>
      <name val="Arial"/>
      <family val="2"/>
      <charset val="204"/>
    </font>
    <font>
      <sz val="11"/>
      <name val="Arial"/>
      <family val="2"/>
      <charset val="204"/>
    </font>
    <font>
      <vertAlign val="superscript"/>
      <sz val="11"/>
      <name val="Arial"/>
      <family val="2"/>
      <charset val="204"/>
    </font>
    <font>
      <b/>
      <sz val="11"/>
      <name val="Arial"/>
      <family val="2"/>
      <charset val="204"/>
    </font>
    <font>
      <b/>
      <sz val="12"/>
      <name val="Arial"/>
      <family val="2"/>
      <charset val="204"/>
    </font>
    <font>
      <sz val="11"/>
      <name val="Arial"/>
      <family val="2"/>
    </font>
    <font>
      <b/>
      <sz val="12"/>
      <name val="Arial"/>
      <family val="2"/>
    </font>
    <font>
      <sz val="10"/>
      <name val="Arial"/>
      <family val="2"/>
      <charset val="204"/>
    </font>
    <font>
      <b/>
      <sz val="14"/>
      <color theme="0"/>
      <name val="Arial"/>
      <family val="2"/>
      <charset val="204"/>
    </font>
    <font>
      <b/>
      <sz val="11"/>
      <name val="Arial"/>
      <family val="2"/>
    </font>
  </fonts>
  <fills count="11">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
      <patternFill patternType="solid">
        <fgColor rgb="FFD9D9D9"/>
        <bgColor indexed="64"/>
      </patternFill>
    </fill>
    <fill>
      <patternFill patternType="solid">
        <fgColor rgb="FFF2F2F2"/>
        <bgColor indexed="64"/>
      </patternFill>
    </fill>
    <fill>
      <patternFill patternType="solid">
        <fgColor rgb="FFFFFF00"/>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281">
    <xf numFmtId="0" fontId="0" fillId="0" borderId="0" xfId="0"/>
    <xf numFmtId="0" fontId="3" fillId="0" borderId="0" xfId="0" applyFont="1" applyAlignment="1" applyProtection="1">
      <alignment vertical="center"/>
      <protection hidden="1"/>
    </xf>
    <xf numFmtId="0" fontId="5" fillId="0" borderId="0" xfId="0" applyFont="1" applyAlignment="1" applyProtection="1">
      <alignment vertical="center"/>
      <protection hidden="1"/>
    </xf>
    <xf numFmtId="2" fontId="3" fillId="0" borderId="11" xfId="0" applyNumberFormat="1" applyFont="1" applyBorder="1" applyAlignment="1" applyProtection="1">
      <alignment horizontal="center" vertical="center" textRotation="90" wrapText="1"/>
      <protection hidden="1"/>
    </xf>
    <xf numFmtId="2" fontId="3" fillId="0" borderId="12" xfId="0" applyNumberFormat="1" applyFont="1" applyBorder="1" applyAlignment="1" applyProtection="1">
      <alignment horizontal="center" vertical="center" textRotation="90" wrapText="1"/>
      <protection hidden="1"/>
    </xf>
    <xf numFmtId="2" fontId="3" fillId="0" borderId="13" xfId="0" applyNumberFormat="1" applyFont="1" applyBorder="1" applyAlignment="1" applyProtection="1">
      <alignment horizontal="center" vertical="center" textRotation="90" wrapText="1"/>
      <protection hidden="1"/>
    </xf>
    <xf numFmtId="2" fontId="3" fillId="0" borderId="16" xfId="0" applyNumberFormat="1" applyFont="1" applyBorder="1" applyAlignment="1" applyProtection="1">
      <alignment horizontal="center" vertical="center" textRotation="90" wrapText="1"/>
      <protection hidden="1"/>
    </xf>
    <xf numFmtId="164" fontId="3" fillId="3" borderId="13" xfId="0" applyNumberFormat="1" applyFont="1" applyFill="1" applyBorder="1" applyAlignment="1" applyProtection="1">
      <alignment horizontal="center" vertical="center" textRotation="90" wrapText="1"/>
      <protection hidden="1"/>
    </xf>
    <xf numFmtId="0" fontId="3" fillId="0" borderId="0" xfId="2" applyFont="1" applyAlignment="1">
      <alignment vertical="center"/>
    </xf>
    <xf numFmtId="0" fontId="3" fillId="0" borderId="18" xfId="0" applyFont="1" applyBorder="1" applyAlignment="1">
      <alignment horizontal="center" vertical="center"/>
    </xf>
    <xf numFmtId="2" fontId="3" fillId="0" borderId="20" xfId="0" applyNumberFormat="1" applyFont="1" applyBorder="1" applyAlignment="1" applyProtection="1">
      <alignment horizontal="center" vertical="center"/>
      <protection hidden="1"/>
    </xf>
    <xf numFmtId="2" fontId="3" fillId="0" borderId="21" xfId="0" applyNumberFormat="1" applyFont="1" applyBorder="1" applyAlignment="1" applyProtection="1">
      <alignment horizontal="center" vertical="center"/>
      <protection hidden="1"/>
    </xf>
    <xf numFmtId="2" fontId="3" fillId="0" borderId="18" xfId="0" applyNumberFormat="1" applyFont="1" applyBorder="1" applyAlignment="1" applyProtection="1">
      <alignment horizontal="center" vertical="center"/>
      <protection hidden="1"/>
    </xf>
    <xf numFmtId="0" fontId="3" fillId="0" borderId="24" xfId="0" applyFont="1" applyBorder="1" applyAlignment="1">
      <alignment horizontal="center" vertical="center"/>
    </xf>
    <xf numFmtId="1" fontId="3" fillId="0" borderId="24" xfId="0" applyNumberFormat="1" applyFont="1" applyBorder="1" applyAlignment="1">
      <alignment horizontal="center" vertical="center"/>
    </xf>
    <xf numFmtId="2" fontId="3" fillId="0" borderId="24" xfId="0" applyNumberFormat="1" applyFont="1" applyBorder="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7" fillId="0" borderId="24" xfId="0" applyFont="1" applyBorder="1" applyAlignment="1">
      <alignment horizontal="center" vertical="center"/>
    </xf>
    <xf numFmtId="1" fontId="7" fillId="0" borderId="24" xfId="0" applyNumberFormat="1" applyFont="1" applyBorder="1" applyAlignment="1">
      <alignment horizontal="center" vertical="center"/>
    </xf>
    <xf numFmtId="2" fontId="7" fillId="0" borderId="24" xfId="0" applyNumberFormat="1" applyFont="1" applyBorder="1" applyAlignment="1" applyProtection="1">
      <alignment horizontal="center" vertical="center"/>
      <protection hidden="1"/>
    </xf>
    <xf numFmtId="1" fontId="3" fillId="0" borderId="0" xfId="0" applyNumberFormat="1" applyFont="1" applyAlignment="1" applyProtection="1">
      <alignment horizontal="center" vertical="center"/>
      <protection hidden="1"/>
    </xf>
    <xf numFmtId="164" fontId="3" fillId="3" borderId="0" xfId="0" applyNumberFormat="1" applyFont="1" applyFill="1" applyAlignment="1" applyProtection="1">
      <alignment horizontal="center" vertical="center"/>
      <protection hidden="1"/>
    </xf>
    <xf numFmtId="0" fontId="3" fillId="6" borderId="0" xfId="0" applyFont="1" applyFill="1" applyAlignment="1" applyProtection="1">
      <alignment vertical="center"/>
      <protection hidden="1"/>
    </xf>
    <xf numFmtId="164" fontId="3" fillId="0" borderId="0" xfId="0" applyNumberFormat="1" applyFont="1" applyAlignment="1" applyProtection="1">
      <alignment horizontal="center" vertical="center"/>
      <protection hidden="1"/>
    </xf>
    <xf numFmtId="2" fontId="3" fillId="0" borderId="24" xfId="0" applyNumberFormat="1" applyFont="1" applyBorder="1" applyAlignment="1">
      <alignment horizontal="center" vertical="center"/>
    </xf>
    <xf numFmtId="164" fontId="3" fillId="0" borderId="24" xfId="0" applyNumberFormat="1" applyFont="1" applyBorder="1" applyAlignment="1">
      <alignment horizontal="center" vertical="center"/>
    </xf>
    <xf numFmtId="2" fontId="7" fillId="0" borderId="24" xfId="0" applyNumberFormat="1" applyFont="1" applyBorder="1" applyAlignment="1">
      <alignment horizontal="center" vertical="center"/>
    </xf>
    <xf numFmtId="0" fontId="3" fillId="6" borderId="5" xfId="0" applyFont="1" applyFill="1" applyBorder="1" applyAlignment="1">
      <alignment vertical="center"/>
    </xf>
    <xf numFmtId="164" fontId="3" fillId="6" borderId="34" xfId="0" applyNumberFormat="1" applyFont="1" applyFill="1" applyBorder="1" applyAlignment="1">
      <alignment horizontal="center" vertical="center"/>
    </xf>
    <xf numFmtId="0" fontId="3" fillId="6" borderId="3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4" xfId="0" applyFont="1" applyFill="1" applyBorder="1" applyAlignment="1">
      <alignment horizontal="center" vertical="center"/>
    </xf>
    <xf numFmtId="2" fontId="3" fillId="6" borderId="35" xfId="0" applyNumberFormat="1" applyFont="1" applyFill="1" applyBorder="1" applyAlignment="1" applyProtection="1">
      <alignment horizontal="center" vertical="center"/>
      <protection hidden="1"/>
    </xf>
    <xf numFmtId="0" fontId="3" fillId="6" borderId="25" xfId="0" applyFont="1" applyFill="1" applyBorder="1" applyAlignment="1">
      <alignment vertical="center"/>
    </xf>
    <xf numFmtId="164" fontId="3" fillId="6" borderId="23" xfId="0" applyNumberFormat="1" applyFont="1" applyFill="1" applyBorder="1" applyAlignment="1">
      <alignment horizontal="center" vertical="center"/>
    </xf>
    <xf numFmtId="0" fontId="3" fillId="6" borderId="26"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23" xfId="0" applyFont="1" applyFill="1" applyBorder="1" applyAlignment="1">
      <alignment horizontal="center" vertical="center"/>
    </xf>
    <xf numFmtId="2" fontId="3" fillId="6" borderId="24" xfId="0" applyNumberFormat="1" applyFont="1" applyFill="1" applyBorder="1" applyAlignment="1" applyProtection="1">
      <alignment horizontal="center" vertical="center"/>
      <protection hidden="1"/>
    </xf>
    <xf numFmtId="0" fontId="3" fillId="6" borderId="19" xfId="0" applyFont="1" applyFill="1" applyBorder="1" applyAlignment="1">
      <alignment vertical="center"/>
    </xf>
    <xf numFmtId="164" fontId="3" fillId="6" borderId="17" xfId="0" applyNumberFormat="1" applyFont="1" applyFill="1" applyBorder="1" applyAlignment="1">
      <alignment horizontal="center" vertical="center"/>
    </xf>
    <xf numFmtId="0" fontId="3" fillId="6" borderId="18" xfId="0" applyFont="1" applyFill="1" applyBorder="1" applyAlignment="1">
      <alignment horizontal="center" vertical="center"/>
    </xf>
    <xf numFmtId="0" fontId="3" fillId="6" borderId="38"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17" xfId="0" applyFont="1" applyFill="1" applyBorder="1" applyAlignment="1">
      <alignment horizontal="center" vertical="center"/>
    </xf>
    <xf numFmtId="2" fontId="3" fillId="6" borderId="18" xfId="0" applyNumberFormat="1" applyFont="1" applyFill="1" applyBorder="1" applyAlignment="1" applyProtection="1">
      <alignment horizontal="center" vertical="center"/>
      <protection hidden="1"/>
    </xf>
    <xf numFmtId="0" fontId="3" fillId="6" borderId="11" xfId="0" applyFont="1" applyFill="1" applyBorder="1" applyAlignment="1">
      <alignment vertical="center"/>
    </xf>
    <xf numFmtId="164" fontId="3" fillId="6" borderId="27"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27" xfId="0" applyFont="1" applyFill="1" applyBorder="1" applyAlignment="1">
      <alignment horizontal="center" vertical="center"/>
    </xf>
    <xf numFmtId="2" fontId="3" fillId="6" borderId="12" xfId="0" applyNumberFormat="1" applyFont="1" applyFill="1" applyBorder="1" applyAlignment="1" applyProtection="1">
      <alignment horizontal="center" vertical="center"/>
      <protection hidden="1"/>
    </xf>
    <xf numFmtId="2" fontId="3" fillId="0" borderId="0" xfId="0" applyNumberFormat="1" applyFont="1" applyAlignment="1" applyProtection="1">
      <alignment vertical="center"/>
      <protection hidden="1"/>
    </xf>
    <xf numFmtId="0" fontId="3" fillId="0" borderId="38" xfId="0" applyFont="1" applyBorder="1" applyAlignment="1">
      <alignment horizontal="center"/>
    </xf>
    <xf numFmtId="0" fontId="3" fillId="0" borderId="40" xfId="0" applyFont="1" applyBorder="1" applyAlignment="1">
      <alignment horizontal="center"/>
    </xf>
    <xf numFmtId="0" fontId="3" fillId="0" borderId="40" xfId="0" quotePrefix="1" applyFont="1" applyBorder="1" applyAlignment="1">
      <alignment horizontal="center"/>
    </xf>
    <xf numFmtId="2" fontId="3" fillId="0" borderId="40" xfId="0" applyNumberFormat="1" applyFont="1" applyBorder="1" applyAlignment="1">
      <alignment horizontal="center"/>
    </xf>
    <xf numFmtId="0" fontId="3" fillId="0" borderId="38" xfId="0" quotePrefix="1" applyFont="1" applyBorder="1" applyAlignment="1">
      <alignment horizontal="center"/>
    </xf>
    <xf numFmtId="0" fontId="3" fillId="0" borderId="42" xfId="0" applyFont="1" applyBorder="1" applyAlignment="1">
      <alignment horizontal="center"/>
    </xf>
    <xf numFmtId="0" fontId="3" fillId="0" borderId="42" xfId="0" quotePrefix="1" applyFont="1" applyBorder="1" applyAlignment="1">
      <alignment horizontal="center"/>
    </xf>
    <xf numFmtId="2" fontId="3" fillId="0" borderId="42" xfId="0" applyNumberFormat="1" applyFont="1" applyBorder="1" applyAlignment="1">
      <alignment horizontal="center"/>
    </xf>
    <xf numFmtId="2" fontId="3" fillId="0" borderId="38" xfId="0" applyNumberFormat="1" applyFont="1" applyBorder="1" applyAlignment="1">
      <alignment horizontal="center"/>
    </xf>
    <xf numFmtId="0" fontId="7" fillId="0" borderId="38" xfId="0" applyFont="1" applyBorder="1" applyAlignment="1">
      <alignment horizontal="center"/>
    </xf>
    <xf numFmtId="0" fontId="7" fillId="0" borderId="38" xfId="0" quotePrefix="1" applyFont="1" applyBorder="1" applyAlignment="1">
      <alignment horizontal="center"/>
    </xf>
    <xf numFmtId="2" fontId="7" fillId="0" borderId="40" xfId="0" applyNumberFormat="1" applyFont="1" applyBorder="1" applyAlignment="1">
      <alignment horizontal="center" vertical="center"/>
    </xf>
    <xf numFmtId="0" fontId="7" fillId="0" borderId="40" xfId="0" applyFont="1" applyBorder="1" applyAlignment="1">
      <alignment horizontal="center" vertical="center"/>
    </xf>
    <xf numFmtId="1" fontId="7" fillId="0" borderId="40" xfId="0" applyNumberFormat="1" applyFont="1" applyBorder="1" applyAlignment="1">
      <alignment horizontal="center" vertical="center"/>
    </xf>
    <xf numFmtId="2" fontId="7" fillId="0" borderId="40" xfId="0" applyNumberFormat="1" applyFont="1" applyBorder="1" applyAlignment="1" applyProtection="1">
      <alignment horizontal="center" vertical="center"/>
      <protection hidden="1"/>
    </xf>
    <xf numFmtId="0" fontId="7" fillId="0" borderId="40" xfId="0" applyFont="1" applyBorder="1" applyAlignment="1">
      <alignment horizontal="center" wrapText="1"/>
    </xf>
    <xf numFmtId="0" fontId="7" fillId="0" borderId="40" xfId="0" quotePrefix="1" applyFont="1" applyBorder="1" applyAlignment="1">
      <alignment horizontal="center" wrapText="1"/>
    </xf>
    <xf numFmtId="0" fontId="7" fillId="0" borderId="31" xfId="0" applyFont="1" applyBorder="1" applyAlignment="1">
      <alignment horizontal="center"/>
    </xf>
    <xf numFmtId="2" fontId="3" fillId="0" borderId="45" xfId="0" applyNumberFormat="1" applyFont="1" applyBorder="1" applyAlignment="1">
      <alignment horizontal="center"/>
    </xf>
    <xf numFmtId="0" fontId="3" fillId="0" borderId="45" xfId="0" applyFont="1" applyBorder="1" applyAlignment="1">
      <alignment horizontal="center"/>
    </xf>
    <xf numFmtId="0" fontId="3" fillId="0" borderId="45" xfId="0" quotePrefix="1" applyFont="1" applyBorder="1" applyAlignment="1">
      <alignment horizontal="center"/>
    </xf>
    <xf numFmtId="2" fontId="3" fillId="0" borderId="46" xfId="0" applyNumberFormat="1" applyFont="1" applyBorder="1" applyAlignment="1">
      <alignment horizontal="center" vertical="center"/>
    </xf>
    <xf numFmtId="0" fontId="3" fillId="0" borderId="46" xfId="0" applyFont="1" applyBorder="1" applyAlignment="1">
      <alignment horizontal="center" vertical="center"/>
    </xf>
    <xf numFmtId="1" fontId="3" fillId="0" borderId="46" xfId="0" applyNumberFormat="1" applyFont="1" applyBorder="1" applyAlignment="1">
      <alignment horizontal="center" vertical="center"/>
    </xf>
    <xf numFmtId="2" fontId="3" fillId="0" borderId="46" xfId="0" applyNumberFormat="1" applyFont="1" applyBorder="1" applyAlignment="1" applyProtection="1">
      <alignment horizontal="center" vertical="center"/>
      <protection hidden="1"/>
    </xf>
    <xf numFmtId="2" fontId="7" fillId="0" borderId="46" xfId="0" applyNumberFormat="1" applyFont="1" applyBorder="1" applyAlignment="1" applyProtection="1">
      <alignment horizontal="center" vertical="center"/>
      <protection hidden="1"/>
    </xf>
    <xf numFmtId="2" fontId="7" fillId="0" borderId="45" xfId="0" applyNumberFormat="1" applyFont="1" applyBorder="1" applyAlignment="1">
      <alignment horizontal="center" vertical="center"/>
    </xf>
    <xf numFmtId="0" fontId="7" fillId="0" borderId="45" xfId="0" applyFont="1" applyBorder="1" applyAlignment="1">
      <alignment horizontal="center" vertical="center"/>
    </xf>
    <xf numFmtId="1" fontId="7" fillId="0" borderId="45" xfId="0" applyNumberFormat="1" applyFont="1" applyBorder="1" applyAlignment="1">
      <alignment horizontal="center" vertical="center"/>
    </xf>
    <xf numFmtId="2" fontId="7" fillId="0" borderId="45" xfId="0" applyNumberFormat="1" applyFont="1" applyBorder="1" applyAlignment="1" applyProtection="1">
      <alignment horizontal="center" vertical="center"/>
      <protection hidden="1"/>
    </xf>
    <xf numFmtId="2" fontId="7" fillId="0" borderId="42" xfId="0" applyNumberFormat="1" applyFont="1" applyBorder="1" applyAlignment="1">
      <alignment horizontal="center" vertical="center"/>
    </xf>
    <xf numFmtId="0" fontId="7" fillId="0" borderId="42" xfId="0" applyFont="1" applyBorder="1" applyAlignment="1">
      <alignment horizontal="center" vertical="center"/>
    </xf>
    <xf numFmtId="1" fontId="7" fillId="0" borderId="42" xfId="0" applyNumberFormat="1" applyFont="1" applyBorder="1" applyAlignment="1">
      <alignment horizontal="center" vertical="center"/>
    </xf>
    <xf numFmtId="2" fontId="7" fillId="0" borderId="42" xfId="0" applyNumberFormat="1" applyFont="1" applyBorder="1" applyAlignment="1" applyProtection="1">
      <alignment horizontal="center" vertical="center"/>
      <protection hidden="1"/>
    </xf>
    <xf numFmtId="0" fontId="7" fillId="0" borderId="45" xfId="0" applyFont="1" applyBorder="1" applyAlignment="1">
      <alignment horizontal="center" wrapText="1"/>
    </xf>
    <xf numFmtId="0" fontId="7" fillId="0" borderId="45" xfId="0" quotePrefix="1" applyFont="1" applyBorder="1" applyAlignment="1">
      <alignment horizontal="center" wrapText="1"/>
    </xf>
    <xf numFmtId="2" fontId="7" fillId="0" borderId="38" xfId="0" applyNumberFormat="1" applyFont="1" applyBorder="1" applyAlignment="1">
      <alignment horizontal="center"/>
    </xf>
    <xf numFmtId="2" fontId="7" fillId="0" borderId="31" xfId="0" applyNumberFormat="1" applyFont="1" applyBorder="1" applyAlignment="1">
      <alignment horizontal="center"/>
    </xf>
    <xf numFmtId="0" fontId="3" fillId="0" borderId="23" xfId="0" applyFont="1" applyBorder="1" applyAlignment="1">
      <alignment horizontal="left" vertical="center"/>
    </xf>
    <xf numFmtId="0" fontId="7" fillId="0" borderId="23" xfId="0" applyFont="1" applyBorder="1" applyAlignment="1">
      <alignment horizontal="left" vertical="center"/>
    </xf>
    <xf numFmtId="2" fontId="3" fillId="0" borderId="49" xfId="0" applyNumberFormat="1" applyFont="1" applyBorder="1" applyAlignment="1" applyProtection="1">
      <alignment horizontal="center" vertical="center"/>
      <protection hidden="1"/>
    </xf>
    <xf numFmtId="0" fontId="3" fillId="0" borderId="50" xfId="0" applyFont="1" applyBorder="1" applyAlignment="1">
      <alignment horizontal="left" vertical="center"/>
    </xf>
    <xf numFmtId="0" fontId="7" fillId="0" borderId="46" xfId="0" applyFont="1" applyBorder="1" applyAlignment="1">
      <alignment horizontal="center" vertical="center"/>
    </xf>
    <xf numFmtId="2" fontId="3" fillId="0" borderId="22" xfId="0" applyNumberFormat="1" applyFont="1" applyBorder="1" applyAlignment="1" applyProtection="1">
      <alignment horizontal="center" vertical="center"/>
      <protection hidden="1"/>
    </xf>
    <xf numFmtId="2" fontId="3" fillId="0" borderId="44" xfId="0" applyNumberFormat="1" applyFont="1" applyBorder="1" applyAlignment="1" applyProtection="1">
      <alignment horizontal="center" vertical="center"/>
      <protection hidden="1"/>
    </xf>
    <xf numFmtId="0" fontId="7" fillId="0" borderId="50" xfId="0" applyFont="1" applyBorder="1" applyAlignment="1">
      <alignment horizontal="left" vertical="center"/>
    </xf>
    <xf numFmtId="2" fontId="7" fillId="0" borderId="46" xfId="0" applyNumberFormat="1" applyFont="1" applyBorder="1" applyAlignment="1">
      <alignment horizontal="center" vertical="center"/>
    </xf>
    <xf numFmtId="1" fontId="7" fillId="0" borderId="46" xfId="0" applyNumberFormat="1" applyFont="1" applyBorder="1" applyAlignment="1">
      <alignment horizontal="center" vertical="center"/>
    </xf>
    <xf numFmtId="164" fontId="3" fillId="0" borderId="46" xfId="0" applyNumberFormat="1" applyFont="1" applyBorder="1" applyAlignment="1">
      <alignment horizontal="center" vertical="center"/>
    </xf>
    <xf numFmtId="0" fontId="7" fillId="0" borderId="49" xfId="0" applyFont="1" applyBorder="1" applyAlignment="1">
      <alignment horizontal="center" vertical="center"/>
    </xf>
    <xf numFmtId="0" fontId="3" fillId="0" borderId="17" xfId="0" applyFont="1" applyBorder="1" applyAlignment="1">
      <alignment horizontal="left" vertical="center"/>
    </xf>
    <xf numFmtId="2" fontId="3" fillId="0" borderId="18" xfId="0" applyNumberFormat="1" applyFont="1" applyBorder="1" applyAlignment="1">
      <alignment horizontal="center" vertical="center"/>
    </xf>
    <xf numFmtId="1" fontId="3" fillId="0" borderId="18"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left" vertical="center"/>
    </xf>
    <xf numFmtId="2" fontId="7" fillId="0" borderId="18" xfId="0" applyNumberFormat="1" applyFont="1" applyBorder="1" applyAlignment="1">
      <alignment horizontal="center" vertical="center"/>
    </xf>
    <xf numFmtId="1" fontId="7" fillId="0" borderId="18" xfId="0" applyNumberFormat="1" applyFont="1" applyBorder="1" applyAlignment="1">
      <alignment horizontal="center" vertical="center"/>
    </xf>
    <xf numFmtId="2" fontId="7" fillId="0" borderId="18" xfId="0" applyNumberFormat="1" applyFont="1" applyBorder="1" applyAlignment="1" applyProtection="1">
      <alignment horizontal="center" vertical="center"/>
      <protection hidden="1"/>
    </xf>
    <xf numFmtId="164" fontId="3" fillId="0" borderId="18" xfId="0" applyNumberFormat="1" applyFont="1" applyBorder="1" applyAlignment="1">
      <alignment horizontal="center" vertical="center"/>
    </xf>
    <xf numFmtId="0" fontId="3" fillId="0" borderId="51" xfId="0" applyFont="1" applyBorder="1" applyAlignment="1">
      <alignment horizontal="left" vertical="center"/>
    </xf>
    <xf numFmtId="2" fontId="3" fillId="0" borderId="50" xfId="0" applyNumberFormat="1" applyFont="1" applyBorder="1" applyAlignment="1">
      <alignment horizontal="center" vertical="center"/>
    </xf>
    <xf numFmtId="2" fontId="3" fillId="0" borderId="51" xfId="0" applyNumberFormat="1" applyFont="1" applyBorder="1" applyAlignment="1" applyProtection="1">
      <alignment horizontal="center" vertical="center"/>
      <protection hidden="1"/>
    </xf>
    <xf numFmtId="2" fontId="3" fillId="0" borderId="52" xfId="0" applyNumberFormat="1" applyFont="1" applyBorder="1" applyAlignment="1" applyProtection="1">
      <alignment horizontal="center" vertical="center"/>
      <protection hidden="1"/>
    </xf>
    <xf numFmtId="2" fontId="3" fillId="0" borderId="53" xfId="0" applyNumberFormat="1" applyFont="1" applyBorder="1" applyAlignment="1" applyProtection="1">
      <alignment horizontal="center" vertical="center"/>
      <protection hidden="1"/>
    </xf>
    <xf numFmtId="0" fontId="3" fillId="0" borderId="54" xfId="0" applyFont="1" applyBorder="1" applyAlignment="1">
      <alignment horizontal="left" vertical="center"/>
    </xf>
    <xf numFmtId="0" fontId="3" fillId="0" borderId="44" xfId="0" applyFont="1" applyBorder="1" applyAlignment="1">
      <alignment horizontal="center" vertical="center"/>
    </xf>
    <xf numFmtId="2" fontId="3" fillId="0" borderId="41" xfId="0" applyNumberFormat="1" applyFont="1" applyBorder="1" applyAlignment="1" applyProtection="1">
      <alignment horizontal="center" vertical="center"/>
      <protection hidden="1"/>
    </xf>
    <xf numFmtId="2" fontId="3" fillId="0" borderId="55" xfId="0" applyNumberFormat="1" applyFont="1" applyBorder="1" applyAlignment="1">
      <alignment horizontal="center" vertical="center"/>
    </xf>
    <xf numFmtId="1" fontId="3" fillId="0" borderId="44" xfId="0" applyNumberFormat="1" applyFont="1" applyBorder="1" applyAlignment="1">
      <alignment horizontal="center" vertical="center"/>
    </xf>
    <xf numFmtId="0" fontId="7" fillId="0" borderId="44" xfId="0" applyFont="1" applyBorder="1" applyAlignment="1">
      <alignment horizontal="center" vertical="center"/>
    </xf>
    <xf numFmtId="0" fontId="3" fillId="0" borderId="20" xfId="0" applyFont="1" applyBorder="1" applyAlignment="1">
      <alignment horizontal="center"/>
    </xf>
    <xf numFmtId="0" fontId="7" fillId="0" borderId="20" xfId="0" applyFont="1" applyBorder="1" applyAlignment="1">
      <alignment horizontal="center"/>
    </xf>
    <xf numFmtId="0" fontId="7" fillId="0" borderId="0" xfId="0" applyFont="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2" fontId="3" fillId="0" borderId="56" xfId="0" applyNumberFormat="1" applyFont="1" applyBorder="1" applyAlignment="1" applyProtection="1">
      <alignment horizontal="center" vertical="center"/>
      <protection hidden="1"/>
    </xf>
    <xf numFmtId="2" fontId="7" fillId="0" borderId="47" xfId="0" applyNumberFormat="1" applyFont="1" applyBorder="1" applyAlignment="1" applyProtection="1">
      <alignment horizontal="center" vertical="center"/>
      <protection hidden="1"/>
    </xf>
    <xf numFmtId="2" fontId="7" fillId="0" borderId="43" xfId="0" applyNumberFormat="1" applyFont="1" applyBorder="1" applyAlignment="1" applyProtection="1">
      <alignment horizontal="center" vertical="center"/>
      <protection hidden="1"/>
    </xf>
    <xf numFmtId="0" fontId="7" fillId="0" borderId="43" xfId="0" applyFont="1" applyBorder="1" applyAlignment="1">
      <alignment horizontal="center" wrapText="1"/>
    </xf>
    <xf numFmtId="2" fontId="7" fillId="0" borderId="48" xfId="0" applyNumberFormat="1" applyFont="1" applyBorder="1" applyAlignment="1" applyProtection="1">
      <alignment horizontal="center" vertical="center"/>
      <protection hidden="1"/>
    </xf>
    <xf numFmtId="0" fontId="7" fillId="0" borderId="47" xfId="0" applyFont="1" applyBorder="1" applyAlignment="1">
      <alignment horizontal="center" wrapText="1"/>
    </xf>
    <xf numFmtId="0" fontId="3" fillId="0" borderId="43" xfId="0" applyFont="1" applyBorder="1" applyAlignment="1">
      <alignment horizontal="center"/>
    </xf>
    <xf numFmtId="2" fontId="3" fillId="0" borderId="31" xfId="0" applyNumberFormat="1" applyFont="1" applyBorder="1" applyAlignment="1">
      <alignment horizontal="center"/>
    </xf>
    <xf numFmtId="0" fontId="7" fillId="0" borderId="42" xfId="0" applyFont="1" applyBorder="1" applyAlignment="1">
      <alignment horizontal="center" wrapText="1"/>
    </xf>
    <xf numFmtId="0" fontId="7" fillId="0" borderId="42" xfId="0" quotePrefix="1" applyFont="1" applyBorder="1" applyAlignment="1">
      <alignment horizontal="center" wrapText="1"/>
    </xf>
    <xf numFmtId="0" fontId="7" fillId="0" borderId="48" xfId="0" applyFont="1" applyBorder="1" applyAlignment="1">
      <alignment horizontal="center" wrapText="1"/>
    </xf>
    <xf numFmtId="2" fontId="3" fillId="0" borderId="44" xfId="3" applyNumberFormat="1" applyFont="1" applyBorder="1" applyAlignment="1">
      <alignment horizontal="center" vertical="center"/>
    </xf>
    <xf numFmtId="0" fontId="3" fillId="0" borderId="44" xfId="3" applyFont="1" applyBorder="1" applyAlignment="1">
      <alignment horizontal="center" vertical="center"/>
    </xf>
    <xf numFmtId="1" fontId="3" fillId="0" borderId="44" xfId="3" applyNumberFormat="1" applyFont="1" applyBorder="1" applyAlignment="1">
      <alignment horizontal="center" vertical="center"/>
    </xf>
    <xf numFmtId="2" fontId="3" fillId="0" borderId="44" xfId="3" applyNumberFormat="1" applyFont="1" applyBorder="1" applyAlignment="1" applyProtection="1">
      <alignment horizontal="center" vertical="center"/>
      <protection hidden="1"/>
    </xf>
    <xf numFmtId="2" fontId="3" fillId="0" borderId="57" xfId="3" applyNumberFormat="1" applyFont="1" applyBorder="1" applyAlignment="1" applyProtection="1">
      <alignment horizontal="center" vertical="center"/>
      <protection hidden="1"/>
    </xf>
    <xf numFmtId="2" fontId="3" fillId="0" borderId="29" xfId="0" applyNumberFormat="1" applyFont="1" applyBorder="1" applyAlignment="1" applyProtection="1">
      <alignment horizontal="center" vertical="center"/>
      <protection hidden="1"/>
    </xf>
    <xf numFmtId="2" fontId="3" fillId="0" borderId="58" xfId="0" applyNumberFormat="1" applyFont="1" applyBorder="1" applyAlignment="1">
      <alignment horizontal="center"/>
    </xf>
    <xf numFmtId="0" fontId="3" fillId="0" borderId="58" xfId="0" applyFont="1" applyBorder="1" applyAlignment="1">
      <alignment horizontal="center"/>
    </xf>
    <xf numFmtId="0" fontId="3" fillId="0" borderId="58" xfId="0" quotePrefix="1" applyFont="1" applyBorder="1" applyAlignment="1">
      <alignment horizontal="center"/>
    </xf>
    <xf numFmtId="0" fontId="3" fillId="0" borderId="59" xfId="0" applyFont="1" applyBorder="1" applyAlignment="1">
      <alignment horizontal="center"/>
    </xf>
    <xf numFmtId="164" fontId="3" fillId="0" borderId="44" xfId="0" applyNumberFormat="1" applyFont="1" applyBorder="1" applyAlignment="1">
      <alignment horizontal="center" vertical="center"/>
    </xf>
    <xf numFmtId="2" fontId="3" fillId="0" borderId="57" xfId="0" applyNumberFormat="1" applyFont="1" applyBorder="1" applyAlignment="1" applyProtection="1">
      <alignment horizontal="center" vertical="center"/>
      <protection hidden="1"/>
    </xf>
    <xf numFmtId="0" fontId="3" fillId="0" borderId="17" xfId="0" applyFont="1" applyBorder="1"/>
    <xf numFmtId="0" fontId="7" fillId="0" borderId="17" xfId="0" applyFont="1" applyBorder="1"/>
    <xf numFmtId="0" fontId="7" fillId="0" borderId="55" xfId="0" applyFont="1" applyBorder="1"/>
    <xf numFmtId="0" fontId="3" fillId="0" borderId="60" xfId="0" applyFont="1" applyBorder="1"/>
    <xf numFmtId="0" fontId="3" fillId="0" borderId="62" xfId="0" applyFont="1" applyBorder="1"/>
    <xf numFmtId="0" fontId="3" fillId="0" borderId="55" xfId="3" applyFont="1" applyBorder="1" applyAlignment="1">
      <alignment horizontal="left"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41" xfId="0" applyFont="1" applyBorder="1" applyAlignment="1">
      <alignment horizontal="left" wrapText="1"/>
    </xf>
    <xf numFmtId="0" fontId="7" fillId="0" borderId="65" xfId="0" applyFont="1" applyBorder="1" applyAlignment="1">
      <alignment horizontal="left" vertical="center"/>
    </xf>
    <xf numFmtId="0" fontId="7" fillId="0" borderId="60" xfId="0" applyFont="1" applyBorder="1" applyAlignment="1">
      <alignment wrapText="1"/>
    </xf>
    <xf numFmtId="0" fontId="7" fillId="0" borderId="61" xfId="0" applyFont="1" applyBorder="1" applyAlignment="1">
      <alignment wrapText="1"/>
    </xf>
    <xf numFmtId="0" fontId="7" fillId="0" borderId="62" xfId="0" applyFont="1" applyBorder="1" applyAlignment="1">
      <alignment wrapText="1"/>
    </xf>
    <xf numFmtId="0" fontId="3" fillId="0" borderId="66" xfId="0" applyFont="1" applyBorder="1"/>
    <xf numFmtId="0" fontId="3" fillId="0" borderId="55" xfId="0" applyFont="1" applyBorder="1" applyAlignment="1">
      <alignment horizontal="left" vertical="center"/>
    </xf>
    <xf numFmtId="0" fontId="3" fillId="0" borderId="61" xfId="0" applyFont="1" applyBorder="1"/>
    <xf numFmtId="0" fontId="3" fillId="0" borderId="67" xfId="0" applyFont="1" applyBorder="1"/>
    <xf numFmtId="2" fontId="3" fillId="0" borderId="68" xfId="0" applyNumberFormat="1" applyFont="1" applyBorder="1" applyAlignment="1">
      <alignment horizontal="center"/>
    </xf>
    <xf numFmtId="0" fontId="3" fillId="0" borderId="68" xfId="0" applyFont="1" applyBorder="1" applyAlignment="1">
      <alignment horizontal="center"/>
    </xf>
    <xf numFmtId="0" fontId="3" fillId="0" borderId="68" xfId="0" quotePrefix="1" applyFont="1" applyBorder="1" applyAlignment="1">
      <alignment horizontal="center"/>
    </xf>
    <xf numFmtId="0" fontId="3" fillId="0" borderId="69" xfId="0" applyFont="1" applyBorder="1" applyAlignment="1">
      <alignment horizontal="center"/>
    </xf>
    <xf numFmtId="2" fontId="3" fillId="0" borderId="70" xfId="0" applyNumberFormat="1" applyFont="1" applyBorder="1" applyAlignment="1">
      <alignment horizont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3" fillId="0" borderId="71" xfId="0" applyFont="1" applyBorder="1"/>
    <xf numFmtId="2" fontId="3" fillId="0" borderId="72" xfId="0" applyNumberFormat="1" applyFont="1" applyBorder="1" applyAlignment="1">
      <alignment horizontal="center"/>
    </xf>
    <xf numFmtId="0" fontId="3" fillId="0" borderId="72" xfId="0" applyFont="1" applyBorder="1" applyAlignment="1">
      <alignment horizontal="center"/>
    </xf>
    <xf numFmtId="0" fontId="7" fillId="0" borderId="35" xfId="0" applyFont="1" applyBorder="1" applyAlignment="1">
      <alignment horizontal="center" vertical="center"/>
    </xf>
    <xf numFmtId="0" fontId="3" fillId="0" borderId="72" xfId="0" quotePrefix="1" applyFont="1" applyBorder="1" applyAlignment="1">
      <alignment horizontal="center"/>
    </xf>
    <xf numFmtId="0" fontId="3" fillId="0" borderId="73" xfId="0" applyFont="1" applyBorder="1" applyAlignment="1">
      <alignment horizontal="center"/>
    </xf>
    <xf numFmtId="2" fontId="3" fillId="0" borderId="35" xfId="0" applyNumberFormat="1" applyFont="1" applyBorder="1" applyAlignment="1" applyProtection="1">
      <alignment horizontal="center" vertical="center"/>
      <protection hidden="1"/>
    </xf>
    <xf numFmtId="2" fontId="3" fillId="0" borderId="36" xfId="0" applyNumberFormat="1" applyFont="1" applyBorder="1" applyAlignment="1">
      <alignment horizontal="center"/>
    </xf>
    <xf numFmtId="165" fontId="3" fillId="0" borderId="21" xfId="0" applyNumberFormat="1" applyFont="1" applyBorder="1"/>
    <xf numFmtId="165" fontId="3" fillId="0" borderId="22" xfId="0" applyNumberFormat="1" applyFont="1" applyBorder="1"/>
    <xf numFmtId="43" fontId="3" fillId="6" borderId="35" xfId="1" applyFont="1" applyFill="1" applyBorder="1" applyAlignment="1" applyProtection="1">
      <alignment horizontal="center" vertical="center"/>
      <protection hidden="1"/>
    </xf>
    <xf numFmtId="43" fontId="3" fillId="6" borderId="24" xfId="1" applyFont="1" applyFill="1" applyBorder="1" applyAlignment="1" applyProtection="1">
      <alignment horizontal="center" vertical="center"/>
      <protection hidden="1"/>
    </xf>
    <xf numFmtId="43" fontId="3" fillId="6" borderId="18" xfId="1" applyFont="1" applyFill="1" applyBorder="1" applyAlignment="1" applyProtection="1">
      <alignment horizontal="center" vertical="center"/>
      <protection hidden="1"/>
    </xf>
    <xf numFmtId="43" fontId="3" fillId="6" borderId="12" xfId="1" applyFont="1" applyFill="1" applyBorder="1" applyAlignment="1" applyProtection="1">
      <alignment horizontal="center" vertical="center"/>
      <protection hidden="1"/>
    </xf>
    <xf numFmtId="165" fontId="7" fillId="0" borderId="22" xfId="1" applyNumberFormat="1" applyFont="1" applyBorder="1" applyAlignment="1">
      <alignment vertical="center"/>
    </xf>
    <xf numFmtId="2" fontId="3" fillId="0" borderId="51" xfId="0" applyNumberFormat="1" applyFont="1" applyBorder="1" applyAlignment="1" applyProtection="1">
      <alignment horizontal="center" vertical="center" textRotation="90" wrapText="1"/>
      <protection hidden="1"/>
    </xf>
    <xf numFmtId="2" fontId="3" fillId="0" borderId="46" xfId="0" applyNumberFormat="1" applyFont="1" applyBorder="1" applyAlignment="1" applyProtection="1">
      <alignment horizontal="center" vertical="center" textRotation="90" wrapText="1"/>
      <protection hidden="1"/>
    </xf>
    <xf numFmtId="2" fontId="3" fillId="0" borderId="74" xfId="0" applyNumberFormat="1" applyFont="1" applyBorder="1" applyAlignment="1" applyProtection="1">
      <alignment horizontal="center" vertical="center" textRotation="90" wrapText="1"/>
      <protection hidden="1"/>
    </xf>
    <xf numFmtId="2" fontId="3" fillId="0" borderId="75" xfId="0" applyNumberFormat="1" applyFont="1" applyBorder="1" applyAlignment="1" applyProtection="1">
      <alignment horizontal="center" vertical="center" textRotation="90" wrapText="1"/>
      <protection hidden="1"/>
    </xf>
    <xf numFmtId="164" fontId="3" fillId="3" borderId="74" xfId="0" applyNumberFormat="1" applyFont="1" applyFill="1" applyBorder="1" applyAlignment="1" applyProtection="1">
      <alignment horizontal="center" vertical="center" textRotation="90" wrapText="1"/>
      <protection hidden="1"/>
    </xf>
    <xf numFmtId="0" fontId="3" fillId="0" borderId="27" xfId="0" applyFont="1" applyBorder="1" applyAlignment="1">
      <alignment horizontal="left" vertical="center"/>
    </xf>
    <xf numFmtId="164"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2" fontId="3" fillId="0" borderId="12" xfId="0" applyNumberFormat="1" applyFont="1" applyBorder="1" applyAlignment="1" applyProtection="1">
      <alignment horizontal="center" vertical="center"/>
      <protection hidden="1"/>
    </xf>
    <xf numFmtId="2" fontId="3" fillId="0" borderId="14" xfId="0" applyNumberFormat="1" applyFont="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165" fontId="7" fillId="0" borderId="15" xfId="1" applyNumberFormat="1" applyFont="1" applyBorder="1" applyAlignment="1">
      <alignment vertical="center"/>
    </xf>
    <xf numFmtId="0" fontId="7" fillId="0" borderId="61" xfId="0" applyFont="1" applyBorder="1"/>
    <xf numFmtId="2" fontId="7" fillId="0" borderId="40" xfId="0" applyNumberFormat="1" applyFont="1" applyBorder="1" applyAlignment="1">
      <alignment horizontal="center"/>
    </xf>
    <xf numFmtId="0" fontId="7" fillId="0" borderId="40" xfId="0" applyFont="1" applyBorder="1" applyAlignment="1">
      <alignment horizontal="center"/>
    </xf>
    <xf numFmtId="0" fontId="7" fillId="0" borderId="40" xfId="0" quotePrefix="1" applyFont="1" applyBorder="1" applyAlignment="1">
      <alignment horizontal="center"/>
    </xf>
    <xf numFmtId="0" fontId="7" fillId="0" borderId="43" xfId="0" applyFont="1" applyBorder="1" applyAlignment="1">
      <alignment horizontal="center"/>
    </xf>
    <xf numFmtId="0" fontId="7" fillId="0" borderId="0" xfId="0" applyFont="1" applyAlignment="1" applyProtection="1">
      <alignment vertical="center"/>
      <protection hidden="1"/>
    </xf>
    <xf numFmtId="43" fontId="3" fillId="0" borderId="44" xfId="1" applyFont="1" applyBorder="1" applyAlignment="1" applyProtection="1">
      <alignment horizontal="center" vertical="center"/>
      <protection hidden="1"/>
    </xf>
    <xf numFmtId="43" fontId="3" fillId="0" borderId="18" xfId="1" applyFont="1" applyBorder="1" applyAlignment="1" applyProtection="1">
      <alignment horizontal="center" vertical="center"/>
      <protection hidden="1"/>
    </xf>
    <xf numFmtId="43" fontId="0" fillId="0" borderId="24" xfId="1" applyFont="1" applyFill="1" applyBorder="1" applyAlignment="1">
      <alignment horizontal="center" vertical="center"/>
    </xf>
    <xf numFmtId="43" fontId="0" fillId="0" borderId="12" xfId="1" applyFont="1" applyFill="1" applyBorder="1" applyAlignment="1">
      <alignment horizontal="center" vertical="center"/>
    </xf>
    <xf numFmtId="0" fontId="3" fillId="0" borderId="38" xfId="0" applyFont="1" applyBorder="1"/>
    <xf numFmtId="0" fontId="3" fillId="0" borderId="31" xfId="0" applyFont="1" applyBorder="1"/>
    <xf numFmtId="0" fontId="3" fillId="0" borderId="36" xfId="0" applyFont="1" applyBorder="1"/>
    <xf numFmtId="0" fontId="3" fillId="0" borderId="70" xfId="0" applyFont="1" applyBorder="1"/>
    <xf numFmtId="0" fontId="7" fillId="10" borderId="46" xfId="0" applyFont="1" applyFill="1" applyBorder="1" applyAlignment="1">
      <alignment horizontal="center" vertical="center"/>
    </xf>
    <xf numFmtId="0" fontId="7" fillId="10" borderId="24" xfId="0" applyFont="1" applyFill="1" applyBorder="1" applyAlignment="1">
      <alignment horizontal="center" vertical="center"/>
    </xf>
    <xf numFmtId="0" fontId="5" fillId="4" borderId="1"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wrapText="1"/>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6" fillId="2" borderId="1"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2" fontId="3" fillId="0" borderId="4" xfId="0" applyNumberFormat="1" applyFont="1" applyBorder="1" applyAlignment="1">
      <alignment horizontal="center" vertical="center" textRotation="90" wrapText="1"/>
    </xf>
    <xf numFmtId="2" fontId="3" fillId="0" borderId="8" xfId="0" applyNumberFormat="1" applyFont="1" applyBorder="1" applyAlignment="1">
      <alignment horizontal="center" vertical="center" textRotation="90" wrapText="1"/>
    </xf>
    <xf numFmtId="2" fontId="3" fillId="0" borderId="9" xfId="0" applyNumberFormat="1" applyFont="1" applyBorder="1" applyAlignment="1">
      <alignment horizontal="center" vertical="center" textRotation="90" wrapText="1"/>
    </xf>
    <xf numFmtId="2" fontId="3" fillId="0" borderId="41" xfId="0" applyNumberFormat="1" applyFont="1" applyBorder="1" applyAlignment="1">
      <alignment horizontal="center" vertical="center" textRotation="90" wrapText="1"/>
    </xf>
    <xf numFmtId="2" fontId="3" fillId="0" borderId="0" xfId="0" applyNumberFormat="1" applyFont="1" applyAlignment="1">
      <alignment horizontal="center" vertical="center" textRotation="90" wrapText="1"/>
    </xf>
    <xf numFmtId="2" fontId="3" fillId="0" borderId="22" xfId="0" applyNumberFormat="1" applyFont="1" applyBorder="1" applyAlignment="1">
      <alignment horizontal="center" vertical="center" textRotation="90"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0" borderId="31"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left" vertical="center"/>
      <protection hidden="1"/>
    </xf>
    <xf numFmtId="0" fontId="9" fillId="0" borderId="0" xfId="0" applyFont="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2"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6" fillId="9" borderId="1" xfId="0" applyFont="1" applyFill="1" applyBorder="1" applyAlignment="1">
      <alignment horizontal="center"/>
    </xf>
    <xf numFmtId="0" fontId="6" fillId="9" borderId="2" xfId="0" applyFont="1" applyFill="1" applyBorder="1" applyAlignment="1">
      <alignment horizontal="center"/>
    </xf>
    <xf numFmtId="0" fontId="6" fillId="9" borderId="3" xfId="0" applyFont="1" applyFill="1" applyBorder="1" applyAlignment="1">
      <alignment horizontal="center"/>
    </xf>
    <xf numFmtId="0" fontId="5" fillId="4" borderId="4"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2" fontId="3" fillId="0" borderId="10" xfId="0" applyNumberFormat="1" applyFont="1" applyBorder="1" applyAlignment="1">
      <alignment horizontal="center" vertical="center" textRotation="90" wrapText="1"/>
    </xf>
    <xf numFmtId="2" fontId="3" fillId="0" borderId="14" xfId="0" applyNumberFormat="1" applyFont="1" applyBorder="1" applyAlignment="1">
      <alignment horizontal="center" vertical="center" textRotation="90" wrapText="1"/>
    </xf>
    <xf numFmtId="2" fontId="3" fillId="0" borderId="15" xfId="0" applyNumberFormat="1" applyFont="1" applyBorder="1" applyAlignment="1">
      <alignment horizontal="center" vertical="center" textRotation="90" wrapText="1"/>
    </xf>
    <xf numFmtId="2" fontId="3" fillId="0" borderId="1" xfId="0" applyNumberFormat="1" applyFont="1" applyBorder="1" applyAlignment="1">
      <alignment horizontal="center" vertical="center" textRotation="90" wrapText="1"/>
    </xf>
    <xf numFmtId="2" fontId="3" fillId="0" borderId="2" xfId="0" applyNumberFormat="1" applyFont="1" applyBorder="1" applyAlignment="1">
      <alignment horizontal="center" vertical="center" textRotation="90" wrapText="1"/>
    </xf>
    <xf numFmtId="2" fontId="3" fillId="0" borderId="3" xfId="0" applyNumberFormat="1" applyFont="1" applyBorder="1" applyAlignment="1">
      <alignment horizontal="center" vertical="center" textRotation="90" wrapText="1"/>
    </xf>
    <xf numFmtId="49" fontId="10" fillId="7" borderId="1" xfId="0" applyNumberFormat="1" applyFont="1" applyFill="1" applyBorder="1" applyAlignment="1" applyProtection="1">
      <alignment horizontal="center" vertical="center"/>
      <protection hidden="1"/>
    </xf>
    <xf numFmtId="49" fontId="10" fillId="7" borderId="2" xfId="0" applyNumberFormat="1" applyFont="1" applyFill="1" applyBorder="1" applyAlignment="1" applyProtection="1">
      <alignment horizontal="center" vertical="center"/>
      <protection hidden="1"/>
    </xf>
    <xf numFmtId="49" fontId="10" fillId="7" borderId="3" xfId="0" applyNumberFormat="1" applyFont="1" applyFill="1" applyBorder="1" applyAlignment="1" applyProtection="1">
      <alignment horizontal="center" vertical="center"/>
      <protection hidden="1"/>
    </xf>
    <xf numFmtId="2" fontId="3" fillId="0" borderId="11" xfId="0" applyNumberFormat="1" applyFont="1" applyBorder="1" applyAlignment="1">
      <alignment horizontal="center" vertical="center" textRotation="90" wrapText="1"/>
    </xf>
    <xf numFmtId="2" fontId="3" fillId="0" borderId="28" xfId="0" applyNumberFormat="1" applyFont="1" applyBorder="1" applyAlignment="1">
      <alignment horizontal="center" vertical="center" textRotation="90" wrapText="1"/>
    </xf>
    <xf numFmtId="2" fontId="3" fillId="0" borderId="16" xfId="0" applyNumberFormat="1" applyFont="1" applyBorder="1" applyAlignment="1">
      <alignment horizontal="center" vertical="center" textRotation="90" wrapText="1"/>
    </xf>
  </cellXfs>
  <cellStyles count="5">
    <cellStyle name="Обычный" xfId="0" builtinId="0"/>
    <cellStyle name="Обычный 4" xfId="2" xr:uid="{75553F43-AC81-4574-A78B-A0C33ABCB277}"/>
    <cellStyle name="Обычный 6" xfId="3" xr:uid="{84897363-742F-4E65-8A0D-AC9A33C32BA2}"/>
    <cellStyle name="Финансовый" xfId="1" builtinId="3"/>
    <cellStyle name="Финансовый 2" xfId="4" xr:uid="{12145BF6-4572-4DE1-A85C-74DFB421D021}"/>
  </cellStyles>
  <dxfs count="2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1</xdr:row>
      <xdr:rowOff>121920</xdr:rowOff>
    </xdr:from>
    <xdr:to>
      <xdr:col>0</xdr:col>
      <xdr:colOff>990600</xdr:colOff>
      <xdr:row>2</xdr:row>
      <xdr:rowOff>781050</xdr:rowOff>
    </xdr:to>
    <xdr:pic>
      <xdr:nvPicPr>
        <xdr:cNvPr id="2" name="Picture 2">
          <a:extLst>
            <a:ext uri="{FF2B5EF4-FFF2-40B4-BE49-F238E27FC236}">
              <a16:creationId xmlns:a16="http://schemas.microsoft.com/office/drawing/2014/main" id="{25E40AE8-DCEF-401F-9DBF-0974DD20C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480060"/>
          <a:ext cx="86868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121920</xdr:colOff>
      <xdr:row>1</xdr:row>
      <xdr:rowOff>121920</xdr:rowOff>
    </xdr:from>
    <xdr:to>
      <xdr:col>0</xdr:col>
      <xdr:colOff>990600</xdr:colOff>
      <xdr:row>2</xdr:row>
      <xdr:rowOff>781050</xdr:rowOff>
    </xdr:to>
    <xdr:pic>
      <xdr:nvPicPr>
        <xdr:cNvPr id="2" name="Picture 2">
          <a:extLst>
            <a:ext uri="{FF2B5EF4-FFF2-40B4-BE49-F238E27FC236}">
              <a16:creationId xmlns:a16="http://schemas.microsoft.com/office/drawing/2014/main" id="{7C526774-13FD-4E13-B015-9915821DAD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480060"/>
          <a:ext cx="86868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F768-8051-4FC0-BC4A-EE3B63CB46D1}">
  <dimension ref="A1:S128"/>
  <sheetViews>
    <sheetView zoomScale="70" zoomScaleNormal="70" zoomScaleSheetLayoutView="80" workbookViewId="0">
      <selection activeCell="A93" sqref="A93"/>
    </sheetView>
  </sheetViews>
  <sheetFormatPr defaultColWidth="9.33203125" defaultRowHeight="13.8" outlineLevelCol="1" x14ac:dyDescent="0.25"/>
  <cols>
    <col min="1" max="1" width="64.109375" style="1" customWidth="1"/>
    <col min="2" max="2" width="8.33203125" style="16" customWidth="1"/>
    <col min="3" max="3" width="6.44140625" style="16" customWidth="1"/>
    <col min="4" max="4" width="12.44140625" style="16" customWidth="1" outlineLevel="1"/>
    <col min="5" max="5" width="8.44140625" style="20" customWidth="1" outlineLevel="1"/>
    <col min="6" max="6" width="8.33203125" style="20" customWidth="1" outlineLevel="1"/>
    <col min="7" max="7" width="5.44140625" style="20" customWidth="1" outlineLevel="1"/>
    <col min="8" max="8" width="6.44140625" style="20" customWidth="1"/>
    <col min="9" max="9" width="3.33203125" style="20" customWidth="1"/>
    <col min="10" max="10" width="6.44140625" style="20" customWidth="1"/>
    <col min="11" max="11" width="11.33203125" style="20" bestFit="1" customWidth="1"/>
    <col min="12" max="12" width="1.6640625" style="20" bestFit="1" customWidth="1"/>
    <col min="13" max="13" width="11.33203125" style="20" bestFit="1" customWidth="1"/>
    <col min="14" max="14" width="13.44140625" style="16" customWidth="1"/>
    <col min="15" max="15" width="0.109375" style="16" customWidth="1"/>
    <col min="16" max="16" width="16.44140625" style="21" customWidth="1"/>
    <col min="17" max="16384" width="9.33203125" style="1"/>
  </cols>
  <sheetData>
    <row r="1" spans="1:19" ht="28.5" customHeight="1" thickBot="1" x14ac:dyDescent="0.3">
      <c r="A1" s="225" t="s">
        <v>0</v>
      </c>
      <c r="B1" s="226"/>
      <c r="C1" s="226"/>
      <c r="D1" s="226"/>
      <c r="E1" s="226"/>
      <c r="F1" s="226"/>
      <c r="G1" s="226"/>
      <c r="H1" s="226"/>
      <c r="I1" s="226"/>
      <c r="J1" s="226"/>
      <c r="K1" s="226"/>
      <c r="L1" s="226"/>
      <c r="M1" s="226"/>
      <c r="N1" s="226"/>
      <c r="O1" s="226"/>
      <c r="P1" s="227"/>
    </row>
    <row r="2" spans="1:19" s="2" customFormat="1" ht="18.75" customHeight="1" thickBot="1" x14ac:dyDescent="0.3">
      <c r="A2" s="254" t="s">
        <v>1</v>
      </c>
      <c r="B2" s="248" t="s">
        <v>2</v>
      </c>
      <c r="C2" s="249"/>
      <c r="D2" s="249"/>
      <c r="E2" s="249"/>
      <c r="F2" s="249"/>
      <c r="G2" s="250"/>
      <c r="H2" s="234" t="s">
        <v>3</v>
      </c>
      <c r="I2" s="235"/>
      <c r="J2" s="236"/>
      <c r="K2" s="251" t="s">
        <v>4</v>
      </c>
      <c r="L2" s="252"/>
      <c r="M2" s="252"/>
      <c r="N2" s="252"/>
      <c r="O2" s="252"/>
      <c r="P2" s="253"/>
    </row>
    <row r="3" spans="1:19" s="2" customFormat="1" ht="144.75" customHeight="1" thickBot="1" x14ac:dyDescent="0.3">
      <c r="A3" s="255"/>
      <c r="B3" s="194" t="s">
        <v>5</v>
      </c>
      <c r="C3" s="195" t="s">
        <v>6</v>
      </c>
      <c r="D3" s="195" t="s">
        <v>7</v>
      </c>
      <c r="E3" s="195" t="s">
        <v>8</v>
      </c>
      <c r="F3" s="195" t="s">
        <v>9</v>
      </c>
      <c r="G3" s="196" t="s">
        <v>10</v>
      </c>
      <c r="H3" s="237"/>
      <c r="I3" s="238"/>
      <c r="J3" s="239"/>
      <c r="K3" s="234" t="s">
        <v>11</v>
      </c>
      <c r="L3" s="235"/>
      <c r="M3" s="236"/>
      <c r="N3" s="197" t="s">
        <v>12</v>
      </c>
      <c r="O3" s="195" t="s">
        <v>13</v>
      </c>
      <c r="P3" s="198" t="s">
        <v>14</v>
      </c>
    </row>
    <row r="4" spans="1:19" s="2" customFormat="1" ht="21.75" customHeight="1" thickBot="1" x14ac:dyDescent="0.3">
      <c r="A4" s="231" t="s">
        <v>15</v>
      </c>
      <c r="B4" s="232"/>
      <c r="C4" s="232"/>
      <c r="D4" s="232"/>
      <c r="E4" s="232"/>
      <c r="F4" s="232"/>
      <c r="G4" s="232"/>
      <c r="H4" s="232"/>
      <c r="I4" s="232"/>
      <c r="J4" s="232"/>
      <c r="K4" s="232"/>
      <c r="L4" s="232"/>
      <c r="M4" s="232"/>
      <c r="N4" s="232"/>
      <c r="O4" s="232"/>
      <c r="P4" s="233"/>
    </row>
    <row r="5" spans="1:19" s="2" customFormat="1" ht="20.7" customHeight="1" thickBot="1" x14ac:dyDescent="0.3">
      <c r="A5" s="222" t="s">
        <v>16</v>
      </c>
      <c r="B5" s="223"/>
      <c r="C5" s="223"/>
      <c r="D5" s="223"/>
      <c r="E5" s="223"/>
      <c r="F5" s="223"/>
      <c r="G5" s="223"/>
      <c r="H5" s="223"/>
      <c r="I5" s="223"/>
      <c r="J5" s="223"/>
      <c r="K5" s="223"/>
      <c r="L5" s="223"/>
      <c r="M5" s="223"/>
      <c r="N5" s="223"/>
      <c r="O5" s="223"/>
      <c r="P5" s="224"/>
    </row>
    <row r="6" spans="1:19" ht="17.25" customHeight="1" thickBot="1" x14ac:dyDescent="0.3">
      <c r="A6" s="228" t="s">
        <v>17</v>
      </c>
      <c r="B6" s="229"/>
      <c r="C6" s="229"/>
      <c r="D6" s="229"/>
      <c r="E6" s="229"/>
      <c r="F6" s="229"/>
      <c r="G6" s="229"/>
      <c r="H6" s="229"/>
      <c r="I6" s="229"/>
      <c r="J6" s="229"/>
      <c r="K6" s="229"/>
      <c r="L6" s="229"/>
      <c r="M6" s="229"/>
      <c r="N6" s="229"/>
      <c r="O6" s="229"/>
      <c r="P6" s="230"/>
    </row>
    <row r="7" spans="1:19" ht="17.25" customHeight="1" thickBot="1" x14ac:dyDescent="0.3">
      <c r="A7" s="120" t="s">
        <v>18</v>
      </c>
      <c r="B7" s="123">
        <v>1</v>
      </c>
      <c r="C7" s="121" t="s">
        <v>19</v>
      </c>
      <c r="D7" s="124">
        <v>536101</v>
      </c>
      <c r="E7" s="124">
        <v>1</v>
      </c>
      <c r="F7" s="124">
        <v>540</v>
      </c>
      <c r="G7" s="125" t="s">
        <v>20</v>
      </c>
      <c r="H7" s="122">
        <v>0.14000000000000001</v>
      </c>
      <c r="I7" s="16" t="s">
        <v>21</v>
      </c>
      <c r="J7" s="99">
        <v>0.15</v>
      </c>
      <c r="K7" s="16">
        <f>N7*H7</f>
        <v>22.680000000000003</v>
      </c>
      <c r="L7" s="16" t="s">
        <v>21</v>
      </c>
      <c r="M7" s="99">
        <f>N7*J7</f>
        <v>24.3</v>
      </c>
      <c r="N7" s="100">
        <f t="shared" ref="N7:N33" si="0">P7/B7</f>
        <v>162</v>
      </c>
      <c r="O7" s="212">
        <v>135</v>
      </c>
      <c r="P7" s="193">
        <f>O7*1.2</f>
        <v>162</v>
      </c>
    </row>
    <row r="8" spans="1:19" ht="20.7" customHeight="1" thickBot="1" x14ac:dyDescent="0.3">
      <c r="A8" s="222" t="s">
        <v>22</v>
      </c>
      <c r="B8" s="223"/>
      <c r="C8" s="223"/>
      <c r="D8" s="223"/>
      <c r="E8" s="223"/>
      <c r="F8" s="223"/>
      <c r="G8" s="223"/>
      <c r="H8" s="223"/>
      <c r="I8" s="223"/>
      <c r="J8" s="223"/>
      <c r="K8" s="223"/>
      <c r="L8" s="223"/>
      <c r="M8" s="223"/>
      <c r="N8" s="223"/>
      <c r="O8" s="223"/>
      <c r="P8" s="224"/>
    </row>
    <row r="9" spans="1:19" s="8" customFormat="1" ht="17.25" customHeight="1" thickBot="1" x14ac:dyDescent="0.3">
      <c r="A9" s="228" t="s">
        <v>23</v>
      </c>
      <c r="B9" s="229"/>
      <c r="C9" s="229"/>
      <c r="D9" s="229"/>
      <c r="E9" s="229"/>
      <c r="F9" s="229"/>
      <c r="G9" s="229"/>
      <c r="H9" s="229"/>
      <c r="I9" s="229"/>
      <c r="J9" s="229"/>
      <c r="K9" s="229"/>
      <c r="L9" s="229"/>
      <c r="M9" s="229"/>
      <c r="N9" s="229"/>
      <c r="O9" s="229"/>
      <c r="P9" s="230"/>
      <c r="R9" s="1"/>
      <c r="S9" s="1"/>
    </row>
    <row r="10" spans="1:19" ht="17.25" customHeight="1" x14ac:dyDescent="0.25">
      <c r="A10" s="106" t="s">
        <v>24</v>
      </c>
      <c r="B10" s="114">
        <v>2.5</v>
      </c>
      <c r="C10" s="9" t="s">
        <v>19</v>
      </c>
      <c r="D10" s="9">
        <v>536077</v>
      </c>
      <c r="E10" s="9">
        <v>1</v>
      </c>
      <c r="F10" s="9">
        <v>120</v>
      </c>
      <c r="G10" s="109" t="s">
        <v>20</v>
      </c>
      <c r="H10" s="12">
        <v>0.13</v>
      </c>
      <c r="I10" s="12"/>
      <c r="J10" s="12">
        <v>0.14000000000000001</v>
      </c>
      <c r="K10" s="10">
        <f t="shared" ref="K10" si="1">N10*H10</f>
        <v>38.375999999999998</v>
      </c>
      <c r="L10" s="10" t="s">
        <v>21</v>
      </c>
      <c r="M10" s="11">
        <f t="shared" ref="M10" si="2">N10*J10</f>
        <v>41.328000000000003</v>
      </c>
      <c r="N10" s="12">
        <f t="shared" si="0"/>
        <v>295.2</v>
      </c>
      <c r="O10" s="213">
        <v>615</v>
      </c>
      <c r="P10" s="193">
        <f t="shared" ref="P10:P58" si="3">O10*1.2</f>
        <v>738</v>
      </c>
    </row>
    <row r="11" spans="1:19" ht="17.25" customHeight="1" x14ac:dyDescent="0.25">
      <c r="A11" s="94" t="s">
        <v>25</v>
      </c>
      <c r="B11" s="25">
        <v>10</v>
      </c>
      <c r="C11" s="13" t="s">
        <v>19</v>
      </c>
      <c r="D11" s="13">
        <v>536079</v>
      </c>
      <c r="E11" s="13">
        <v>1</v>
      </c>
      <c r="F11" s="13">
        <v>44</v>
      </c>
      <c r="G11" s="17" t="s">
        <v>20</v>
      </c>
      <c r="H11" s="15">
        <v>0.13</v>
      </c>
      <c r="I11" s="15"/>
      <c r="J11" s="15">
        <v>0.14000000000000001</v>
      </c>
      <c r="K11" s="10">
        <f t="shared" ref="K11:K13" si="4">N11*H11</f>
        <v>34.866</v>
      </c>
      <c r="L11" s="10" t="s">
        <v>21</v>
      </c>
      <c r="M11" s="11">
        <f t="shared" ref="M11:M13" si="5">N11*J11</f>
        <v>37.548000000000002</v>
      </c>
      <c r="N11" s="12">
        <f t="shared" si="0"/>
        <v>268.2</v>
      </c>
      <c r="O11" s="213">
        <v>2235</v>
      </c>
      <c r="P11" s="193">
        <f t="shared" si="3"/>
        <v>2682</v>
      </c>
    </row>
    <row r="12" spans="1:19" ht="17.25" customHeight="1" x14ac:dyDescent="0.25">
      <c r="A12" s="94" t="s">
        <v>26</v>
      </c>
      <c r="B12" s="25">
        <v>2.35</v>
      </c>
      <c r="C12" s="13" t="s">
        <v>19</v>
      </c>
      <c r="D12" s="13">
        <v>536080</v>
      </c>
      <c r="E12" s="13">
        <v>1</v>
      </c>
      <c r="F12" s="13">
        <v>120</v>
      </c>
      <c r="G12" s="17" t="s">
        <v>20</v>
      </c>
      <c r="H12" s="15">
        <v>0.13</v>
      </c>
      <c r="I12" s="15"/>
      <c r="J12" s="15">
        <v>0.14000000000000001</v>
      </c>
      <c r="K12" s="10">
        <f t="shared" si="4"/>
        <v>25.889361702127658</v>
      </c>
      <c r="L12" s="10" t="s">
        <v>21</v>
      </c>
      <c r="M12" s="11">
        <f t="shared" si="5"/>
        <v>27.880851063829788</v>
      </c>
      <c r="N12" s="12">
        <f t="shared" si="0"/>
        <v>199.14893617021275</v>
      </c>
      <c r="O12" s="213">
        <v>390</v>
      </c>
      <c r="P12" s="193">
        <f t="shared" si="3"/>
        <v>468</v>
      </c>
    </row>
    <row r="13" spans="1:19" ht="17.25" customHeight="1" thickBot="1" x14ac:dyDescent="0.3">
      <c r="A13" s="97" t="s">
        <v>27</v>
      </c>
      <c r="B13" s="104">
        <v>9.4</v>
      </c>
      <c r="C13" s="78" t="s">
        <v>19</v>
      </c>
      <c r="D13" s="78">
        <v>536081</v>
      </c>
      <c r="E13" s="78">
        <v>1</v>
      </c>
      <c r="F13" s="78">
        <v>44</v>
      </c>
      <c r="G13" s="98" t="s">
        <v>28</v>
      </c>
      <c r="H13" s="80">
        <v>0.13</v>
      </c>
      <c r="I13" s="80"/>
      <c r="J13" s="80">
        <v>0.14000000000000001</v>
      </c>
      <c r="K13" s="16">
        <f t="shared" si="4"/>
        <v>23.317021276595742</v>
      </c>
      <c r="L13" s="16" t="s">
        <v>21</v>
      </c>
      <c r="M13" s="99">
        <f t="shared" si="5"/>
        <v>25.110638297872342</v>
      </c>
      <c r="N13" s="100">
        <f t="shared" si="0"/>
        <v>179.36170212765956</v>
      </c>
      <c r="O13" s="212">
        <v>1405</v>
      </c>
      <c r="P13" s="193">
        <f t="shared" si="3"/>
        <v>1686</v>
      </c>
    </row>
    <row r="14" spans="1:19" s="8" customFormat="1" ht="17.25" customHeight="1" thickBot="1" x14ac:dyDescent="0.3">
      <c r="A14" s="228" t="s">
        <v>29</v>
      </c>
      <c r="B14" s="229"/>
      <c r="C14" s="229"/>
      <c r="D14" s="229"/>
      <c r="E14" s="229"/>
      <c r="F14" s="229"/>
      <c r="G14" s="229"/>
      <c r="H14" s="229"/>
      <c r="I14" s="229"/>
      <c r="J14" s="229"/>
      <c r="K14" s="229"/>
      <c r="L14" s="229"/>
      <c r="M14" s="229"/>
      <c r="N14" s="229"/>
      <c r="O14" s="229"/>
      <c r="P14" s="230"/>
      <c r="R14" s="1"/>
      <c r="S14" s="1"/>
    </row>
    <row r="15" spans="1:19" ht="17.25" customHeight="1" x14ac:dyDescent="0.25">
      <c r="A15" s="106" t="s">
        <v>30</v>
      </c>
      <c r="B15" s="114">
        <v>1</v>
      </c>
      <c r="C15" s="9" t="s">
        <v>19</v>
      </c>
      <c r="D15" s="9">
        <v>536226</v>
      </c>
      <c r="E15" s="9">
        <v>1</v>
      </c>
      <c r="F15" s="9">
        <v>270</v>
      </c>
      <c r="G15" s="109" t="s">
        <v>20</v>
      </c>
      <c r="H15" s="12">
        <v>0.09</v>
      </c>
      <c r="I15" s="12" t="s">
        <v>21</v>
      </c>
      <c r="J15" s="12">
        <v>0.11</v>
      </c>
      <c r="K15" s="10">
        <f t="shared" ref="K15" si="6">N15*H15</f>
        <v>23.759999999999998</v>
      </c>
      <c r="L15" s="10" t="s">
        <v>21</v>
      </c>
      <c r="M15" s="11">
        <f t="shared" ref="M15" si="7">N15*J15</f>
        <v>29.04</v>
      </c>
      <c r="N15" s="12">
        <f t="shared" si="0"/>
        <v>264</v>
      </c>
      <c r="O15" s="213">
        <v>220</v>
      </c>
      <c r="P15" s="193">
        <f t="shared" si="3"/>
        <v>264</v>
      </c>
    </row>
    <row r="16" spans="1:19" ht="17.25" customHeight="1" x14ac:dyDescent="0.25">
      <c r="A16" s="94" t="s">
        <v>31</v>
      </c>
      <c r="B16" s="24">
        <v>2.5</v>
      </c>
      <c r="C16" s="13" t="s">
        <v>19</v>
      </c>
      <c r="D16" s="13">
        <v>536072</v>
      </c>
      <c r="E16" s="14">
        <v>1</v>
      </c>
      <c r="F16" s="14">
        <v>120</v>
      </c>
      <c r="G16" s="17" t="s">
        <v>20</v>
      </c>
      <c r="H16" s="15">
        <v>0.09</v>
      </c>
      <c r="I16" s="15" t="s">
        <v>21</v>
      </c>
      <c r="J16" s="15">
        <v>0.11</v>
      </c>
      <c r="K16" s="10">
        <f t="shared" ref="K16:K20" si="8">N16*H16</f>
        <v>21.167999999999999</v>
      </c>
      <c r="L16" s="10" t="s">
        <v>21</v>
      </c>
      <c r="M16" s="11">
        <f t="shared" ref="M16:M20" si="9">N16*J16</f>
        <v>25.872</v>
      </c>
      <c r="N16" s="12">
        <f t="shared" si="0"/>
        <v>235.2</v>
      </c>
      <c r="O16" s="213">
        <v>490</v>
      </c>
      <c r="P16" s="193">
        <f t="shared" si="3"/>
        <v>588</v>
      </c>
    </row>
    <row r="17" spans="1:19" ht="17.25" customHeight="1" x14ac:dyDescent="0.25">
      <c r="A17" s="94" t="s">
        <v>32</v>
      </c>
      <c r="B17" s="24">
        <v>10</v>
      </c>
      <c r="C17" s="13" t="s">
        <v>19</v>
      </c>
      <c r="D17" s="13">
        <v>536074</v>
      </c>
      <c r="E17" s="14">
        <v>1</v>
      </c>
      <c r="F17" s="14">
        <v>44</v>
      </c>
      <c r="G17" s="17" t="s">
        <v>20</v>
      </c>
      <c r="H17" s="15">
        <v>0.09</v>
      </c>
      <c r="I17" s="15" t="s">
        <v>21</v>
      </c>
      <c r="J17" s="15">
        <v>0.11</v>
      </c>
      <c r="K17" s="10">
        <f t="shared" si="8"/>
        <v>19.277999999999999</v>
      </c>
      <c r="L17" s="10" t="s">
        <v>21</v>
      </c>
      <c r="M17" s="11">
        <f t="shared" si="9"/>
        <v>23.561999999999998</v>
      </c>
      <c r="N17" s="12">
        <f t="shared" si="0"/>
        <v>214.2</v>
      </c>
      <c r="O17" s="213">
        <v>1785</v>
      </c>
      <c r="P17" s="193">
        <f t="shared" si="3"/>
        <v>2142</v>
      </c>
    </row>
    <row r="18" spans="1:19" ht="17.25" customHeight="1" x14ac:dyDescent="0.25">
      <c r="A18" s="94" t="s">
        <v>33</v>
      </c>
      <c r="B18" s="25">
        <v>1</v>
      </c>
      <c r="C18" s="13" t="s">
        <v>19</v>
      </c>
      <c r="D18" s="13">
        <v>906078</v>
      </c>
      <c r="E18" s="13">
        <v>1</v>
      </c>
      <c r="F18" s="13">
        <v>270</v>
      </c>
      <c r="G18" s="17" t="s">
        <v>28</v>
      </c>
      <c r="H18" s="15">
        <v>0.13</v>
      </c>
      <c r="I18" s="15"/>
      <c r="J18" s="15">
        <v>0.13</v>
      </c>
      <c r="K18" s="10">
        <f t="shared" si="8"/>
        <v>28.86</v>
      </c>
      <c r="L18" s="10" t="s">
        <v>21</v>
      </c>
      <c r="M18" s="11">
        <f t="shared" si="9"/>
        <v>28.86</v>
      </c>
      <c r="N18" s="12">
        <f t="shared" si="0"/>
        <v>222</v>
      </c>
      <c r="O18" s="213">
        <v>185</v>
      </c>
      <c r="P18" s="193">
        <f t="shared" si="3"/>
        <v>222</v>
      </c>
    </row>
    <row r="19" spans="1:19" ht="17.25" customHeight="1" x14ac:dyDescent="0.25">
      <c r="A19" s="94" t="s">
        <v>34</v>
      </c>
      <c r="B19" s="25">
        <v>2.35</v>
      </c>
      <c r="C19" s="13" t="s">
        <v>19</v>
      </c>
      <c r="D19" s="13">
        <v>536075</v>
      </c>
      <c r="E19" s="13">
        <v>1</v>
      </c>
      <c r="F19" s="13">
        <v>120</v>
      </c>
      <c r="G19" s="17" t="s">
        <v>20</v>
      </c>
      <c r="H19" s="15">
        <v>0.09</v>
      </c>
      <c r="I19" s="15" t="s">
        <v>21</v>
      </c>
      <c r="J19" s="15">
        <v>0.11</v>
      </c>
      <c r="K19" s="10">
        <f t="shared" si="8"/>
        <v>18.382978723404253</v>
      </c>
      <c r="L19" s="10" t="s">
        <v>21</v>
      </c>
      <c r="M19" s="11">
        <f t="shared" si="9"/>
        <v>22.468085106382979</v>
      </c>
      <c r="N19" s="12">
        <f t="shared" si="0"/>
        <v>204.25531914893617</v>
      </c>
      <c r="O19" s="213">
        <v>400</v>
      </c>
      <c r="P19" s="193">
        <f t="shared" si="3"/>
        <v>480</v>
      </c>
    </row>
    <row r="20" spans="1:19" ht="17.25" customHeight="1" thickBot="1" x14ac:dyDescent="0.3">
      <c r="A20" s="97" t="s">
        <v>35</v>
      </c>
      <c r="B20" s="104">
        <v>9.4</v>
      </c>
      <c r="C20" s="78" t="s">
        <v>19</v>
      </c>
      <c r="D20" s="78">
        <v>536076</v>
      </c>
      <c r="E20" s="78">
        <v>1</v>
      </c>
      <c r="F20" s="78">
        <v>44</v>
      </c>
      <c r="G20" s="98" t="s">
        <v>28</v>
      </c>
      <c r="H20" s="80">
        <v>0.09</v>
      </c>
      <c r="I20" s="80" t="s">
        <v>21</v>
      </c>
      <c r="J20" s="80">
        <v>0.11</v>
      </c>
      <c r="K20" s="16">
        <f t="shared" si="8"/>
        <v>14.706382978723402</v>
      </c>
      <c r="L20" s="16" t="s">
        <v>21</v>
      </c>
      <c r="M20" s="99">
        <f t="shared" si="9"/>
        <v>17.97446808510638</v>
      </c>
      <c r="N20" s="100">
        <f t="shared" si="0"/>
        <v>163.40425531914892</v>
      </c>
      <c r="O20" s="212">
        <v>1280</v>
      </c>
      <c r="P20" s="193">
        <f t="shared" si="3"/>
        <v>1536</v>
      </c>
    </row>
    <row r="21" spans="1:19" s="8" customFormat="1" ht="17.25" customHeight="1" thickBot="1" x14ac:dyDescent="0.3">
      <c r="A21" s="228" t="s">
        <v>36</v>
      </c>
      <c r="B21" s="229"/>
      <c r="C21" s="229"/>
      <c r="D21" s="229"/>
      <c r="E21" s="229"/>
      <c r="F21" s="229"/>
      <c r="G21" s="229"/>
      <c r="H21" s="229"/>
      <c r="I21" s="229"/>
      <c r="J21" s="229"/>
      <c r="K21" s="229"/>
      <c r="L21" s="229"/>
      <c r="M21" s="229"/>
      <c r="N21" s="229"/>
      <c r="O21" s="229"/>
      <c r="P21" s="230"/>
      <c r="R21" s="1"/>
      <c r="S21" s="1"/>
    </row>
    <row r="22" spans="1:19" s="8" customFormat="1" ht="17.25" customHeight="1" x14ac:dyDescent="0.25">
      <c r="A22" s="106" t="s">
        <v>37</v>
      </c>
      <c r="B22" s="107">
        <v>1</v>
      </c>
      <c r="C22" s="9" t="s">
        <v>38</v>
      </c>
      <c r="D22" s="108">
        <v>988386</v>
      </c>
      <c r="E22" s="108">
        <v>1</v>
      </c>
      <c r="F22" s="108">
        <v>504</v>
      </c>
      <c r="G22" s="109" t="s">
        <v>39</v>
      </c>
      <c r="H22" s="12">
        <v>0.14000000000000001</v>
      </c>
      <c r="I22" s="12" t="s">
        <v>21</v>
      </c>
      <c r="J22" s="12">
        <v>0.15</v>
      </c>
      <c r="K22" s="10">
        <f t="shared" ref="K22" si="10">N22*H22</f>
        <v>15.120000000000001</v>
      </c>
      <c r="L22" s="10" t="s">
        <v>21</v>
      </c>
      <c r="M22" s="11">
        <f t="shared" ref="M22" si="11">N22*J22</f>
        <v>16.2</v>
      </c>
      <c r="N22" s="12">
        <f t="shared" ref="N22" si="12">P22/B22</f>
        <v>108</v>
      </c>
      <c r="O22" s="213">
        <v>90</v>
      </c>
      <c r="P22" s="193">
        <f>O22*1.2</f>
        <v>108</v>
      </c>
      <c r="R22" s="1"/>
      <c r="S22" s="1"/>
    </row>
    <row r="23" spans="1:19" ht="17.25" customHeight="1" x14ac:dyDescent="0.25">
      <c r="A23" s="106" t="s">
        <v>37</v>
      </c>
      <c r="B23" s="107">
        <v>3.5</v>
      </c>
      <c r="C23" s="9" t="s">
        <v>38</v>
      </c>
      <c r="D23" s="108">
        <v>930240</v>
      </c>
      <c r="E23" s="108">
        <v>1</v>
      </c>
      <c r="F23" s="108">
        <v>120</v>
      </c>
      <c r="G23" s="109" t="s">
        <v>20</v>
      </c>
      <c r="H23" s="12">
        <v>0.14000000000000001</v>
      </c>
      <c r="I23" s="12" t="s">
        <v>21</v>
      </c>
      <c r="J23" s="12">
        <v>0.15</v>
      </c>
      <c r="K23" s="10">
        <f t="shared" ref="K23" si="13">N23*H23</f>
        <v>14.64</v>
      </c>
      <c r="L23" s="10" t="s">
        <v>21</v>
      </c>
      <c r="M23" s="11">
        <f t="shared" ref="M23" si="14">N23*J23</f>
        <v>15.685714285714285</v>
      </c>
      <c r="N23" s="12">
        <f>P23/B23</f>
        <v>104.57142857142857</v>
      </c>
      <c r="O23" s="213">
        <v>305</v>
      </c>
      <c r="P23" s="193">
        <f>O23*1.2</f>
        <v>366</v>
      </c>
    </row>
    <row r="24" spans="1:19" ht="17.25" customHeight="1" thickBot="1" x14ac:dyDescent="0.3">
      <c r="A24" s="115" t="s">
        <v>40</v>
      </c>
      <c r="B24" s="116">
        <v>14</v>
      </c>
      <c r="C24" s="78" t="s">
        <v>38</v>
      </c>
      <c r="D24" s="79">
        <v>930238</v>
      </c>
      <c r="E24" s="79">
        <v>1</v>
      </c>
      <c r="F24" s="79">
        <v>44</v>
      </c>
      <c r="G24" s="98" t="s">
        <v>20</v>
      </c>
      <c r="H24" s="117">
        <v>0.14000000000000001</v>
      </c>
      <c r="I24" s="118" t="s">
        <v>21</v>
      </c>
      <c r="J24" s="119">
        <v>0.15</v>
      </c>
      <c r="K24" s="16">
        <f t="shared" ref="K24" si="15">N24*H24</f>
        <v>12.42</v>
      </c>
      <c r="L24" s="16" t="s">
        <v>21</v>
      </c>
      <c r="M24" s="99">
        <f t="shared" ref="M24" si="16">N24*J24</f>
        <v>13.307142857142855</v>
      </c>
      <c r="N24" s="100">
        <f>P24/B24</f>
        <v>88.714285714285708</v>
      </c>
      <c r="O24" s="212">
        <v>1035</v>
      </c>
      <c r="P24" s="193">
        <f>O24*1.2</f>
        <v>1242</v>
      </c>
    </row>
    <row r="25" spans="1:19" ht="17.25" customHeight="1" thickBot="1" x14ac:dyDescent="0.3">
      <c r="A25" s="228" t="s">
        <v>41</v>
      </c>
      <c r="B25" s="229"/>
      <c r="C25" s="229"/>
      <c r="D25" s="229"/>
      <c r="E25" s="229"/>
      <c r="F25" s="229"/>
      <c r="G25" s="229"/>
      <c r="H25" s="229"/>
      <c r="I25" s="229"/>
      <c r="J25" s="229"/>
      <c r="K25" s="229"/>
      <c r="L25" s="229"/>
      <c r="M25" s="229"/>
      <c r="N25" s="229"/>
      <c r="O25" s="229"/>
      <c r="P25" s="230"/>
    </row>
    <row r="26" spans="1:19" ht="17.25" customHeight="1" x14ac:dyDescent="0.25">
      <c r="A26" s="106" t="s">
        <v>42</v>
      </c>
      <c r="B26" s="114">
        <v>3.5</v>
      </c>
      <c r="C26" s="9" t="s">
        <v>38</v>
      </c>
      <c r="D26" s="9">
        <v>930244</v>
      </c>
      <c r="E26" s="9">
        <v>1</v>
      </c>
      <c r="F26" s="9">
        <v>120</v>
      </c>
      <c r="G26" s="109" t="s">
        <v>20</v>
      </c>
      <c r="H26" s="12">
        <v>0.14000000000000001</v>
      </c>
      <c r="I26" s="12" t="s">
        <v>21</v>
      </c>
      <c r="J26" s="12">
        <v>0.15</v>
      </c>
      <c r="K26" s="10">
        <f t="shared" ref="K26" si="17">N26*H26</f>
        <v>10.080000000000002</v>
      </c>
      <c r="L26" s="10" t="s">
        <v>21</v>
      </c>
      <c r="M26" s="11">
        <f t="shared" ref="M26" si="18">N26*J26</f>
        <v>10.799999999999999</v>
      </c>
      <c r="N26" s="12">
        <f t="shared" si="0"/>
        <v>72</v>
      </c>
      <c r="O26" s="213">
        <v>210</v>
      </c>
      <c r="P26" s="193">
        <f t="shared" si="3"/>
        <v>252</v>
      </c>
    </row>
    <row r="27" spans="1:19" ht="17.25" customHeight="1" thickBot="1" x14ac:dyDescent="0.3">
      <c r="A27" s="97" t="s">
        <v>43</v>
      </c>
      <c r="B27" s="104">
        <v>14</v>
      </c>
      <c r="C27" s="78" t="s">
        <v>38</v>
      </c>
      <c r="D27" s="78">
        <v>930242</v>
      </c>
      <c r="E27" s="78">
        <v>1</v>
      </c>
      <c r="F27" s="78">
        <v>44</v>
      </c>
      <c r="G27" s="98" t="s">
        <v>20</v>
      </c>
      <c r="H27" s="80">
        <v>0.14000000000000001</v>
      </c>
      <c r="I27" s="80" t="s">
        <v>21</v>
      </c>
      <c r="J27" s="80">
        <v>0.15</v>
      </c>
      <c r="K27" s="16">
        <f t="shared" ref="K27" si="19">N27*H27</f>
        <v>7.5600000000000005</v>
      </c>
      <c r="L27" s="16" t="s">
        <v>21</v>
      </c>
      <c r="M27" s="99">
        <f t="shared" ref="M27" si="20">N27*J27</f>
        <v>8.1</v>
      </c>
      <c r="N27" s="100">
        <f t="shared" si="0"/>
        <v>54</v>
      </c>
      <c r="O27" s="212">
        <v>630</v>
      </c>
      <c r="P27" s="193">
        <f t="shared" si="3"/>
        <v>756</v>
      </c>
    </row>
    <row r="28" spans="1:19" ht="25.2" customHeight="1" thickBot="1" x14ac:dyDescent="0.3">
      <c r="A28" s="231" t="s">
        <v>44</v>
      </c>
      <c r="B28" s="232"/>
      <c r="C28" s="232"/>
      <c r="D28" s="232"/>
      <c r="E28" s="232"/>
      <c r="F28" s="232"/>
      <c r="G28" s="232"/>
      <c r="H28" s="232"/>
      <c r="I28" s="232"/>
      <c r="J28" s="232"/>
      <c r="K28" s="232"/>
      <c r="L28" s="232"/>
      <c r="M28" s="232"/>
      <c r="N28" s="232"/>
      <c r="O28" s="232"/>
      <c r="P28" s="233"/>
    </row>
    <row r="29" spans="1:19" ht="21" customHeight="1" thickBot="1" x14ac:dyDescent="0.3">
      <c r="A29" s="222" t="s">
        <v>45</v>
      </c>
      <c r="B29" s="223"/>
      <c r="C29" s="223"/>
      <c r="D29" s="223"/>
      <c r="E29" s="223"/>
      <c r="F29" s="223"/>
      <c r="G29" s="223"/>
      <c r="H29" s="223"/>
      <c r="I29" s="223"/>
      <c r="J29" s="223"/>
      <c r="K29" s="223"/>
      <c r="L29" s="223"/>
      <c r="M29" s="223"/>
      <c r="N29" s="223"/>
      <c r="O29" s="223"/>
      <c r="P29" s="224"/>
    </row>
    <row r="30" spans="1:19" ht="17.25" customHeight="1" thickBot="1" x14ac:dyDescent="0.3">
      <c r="A30" s="228" t="s">
        <v>46</v>
      </c>
      <c r="B30" s="229"/>
      <c r="C30" s="229"/>
      <c r="D30" s="229"/>
      <c r="E30" s="229"/>
      <c r="F30" s="229"/>
      <c r="G30" s="229"/>
      <c r="H30" s="229"/>
      <c r="I30" s="229"/>
      <c r="J30" s="229"/>
      <c r="K30" s="229"/>
      <c r="L30" s="229"/>
      <c r="M30" s="229"/>
      <c r="N30" s="229"/>
      <c r="O30" s="229"/>
      <c r="P30" s="230"/>
    </row>
    <row r="31" spans="1:19" ht="17.25" customHeight="1" x14ac:dyDescent="0.25">
      <c r="A31" s="106" t="s">
        <v>47</v>
      </c>
      <c r="B31" s="107">
        <v>0.75</v>
      </c>
      <c r="C31" s="9" t="s">
        <v>19</v>
      </c>
      <c r="D31" s="108">
        <v>537875</v>
      </c>
      <c r="E31" s="108">
        <v>6</v>
      </c>
      <c r="F31" s="9">
        <v>504</v>
      </c>
      <c r="G31" s="220" t="s">
        <v>20</v>
      </c>
      <c r="H31" s="12">
        <v>7.0000000000000007E-2</v>
      </c>
      <c r="I31" s="12" t="s">
        <v>21</v>
      </c>
      <c r="J31" s="12">
        <v>0.08</v>
      </c>
      <c r="K31" s="10">
        <f>H31*N31</f>
        <v>54.88</v>
      </c>
      <c r="L31" s="10" t="s">
        <v>21</v>
      </c>
      <c r="M31" s="11">
        <f>J31*N31</f>
        <v>62.72</v>
      </c>
      <c r="N31" s="12">
        <f t="shared" si="0"/>
        <v>784</v>
      </c>
      <c r="O31" s="213">
        <v>490</v>
      </c>
      <c r="P31" s="193">
        <f t="shared" si="3"/>
        <v>588</v>
      </c>
    </row>
    <row r="32" spans="1:19" ht="17.25" customHeight="1" x14ac:dyDescent="0.25">
      <c r="A32" s="94" t="s">
        <v>47</v>
      </c>
      <c r="B32" s="24">
        <v>2.5</v>
      </c>
      <c r="C32" s="13" t="s">
        <v>19</v>
      </c>
      <c r="D32" s="14">
        <v>537874</v>
      </c>
      <c r="E32" s="14">
        <v>4</v>
      </c>
      <c r="F32" s="13">
        <v>144</v>
      </c>
      <c r="G32" s="220" t="s">
        <v>20</v>
      </c>
      <c r="H32" s="15">
        <v>7.0000000000000007E-2</v>
      </c>
      <c r="I32" s="15" t="s">
        <v>21</v>
      </c>
      <c r="J32" s="15">
        <v>0.08</v>
      </c>
      <c r="K32" s="10">
        <f t="shared" ref="K32:K33" si="21">H32*N32</f>
        <v>44.52</v>
      </c>
      <c r="L32" s="10" t="s">
        <v>21</v>
      </c>
      <c r="M32" s="11">
        <f t="shared" ref="M32:M33" si="22">J32*N32</f>
        <v>50.88</v>
      </c>
      <c r="N32" s="12">
        <f t="shared" si="0"/>
        <v>636</v>
      </c>
      <c r="O32" s="213">
        <v>1325</v>
      </c>
      <c r="P32" s="193">
        <f t="shared" si="3"/>
        <v>1590</v>
      </c>
    </row>
    <row r="33" spans="1:19" ht="17.25" customHeight="1" thickBot="1" x14ac:dyDescent="0.3">
      <c r="A33" s="97" t="s">
        <v>47</v>
      </c>
      <c r="B33" s="77">
        <v>5</v>
      </c>
      <c r="C33" s="78" t="s">
        <v>19</v>
      </c>
      <c r="D33" s="79">
        <v>896950</v>
      </c>
      <c r="E33" s="79">
        <v>1</v>
      </c>
      <c r="F33" s="78">
        <v>72</v>
      </c>
      <c r="G33" s="98" t="s">
        <v>20</v>
      </c>
      <c r="H33" s="80">
        <v>7.0000000000000007E-2</v>
      </c>
      <c r="I33" s="80" t="s">
        <v>21</v>
      </c>
      <c r="J33" s="80">
        <v>0.08</v>
      </c>
      <c r="K33" s="16">
        <f t="shared" si="21"/>
        <v>39.312000000000005</v>
      </c>
      <c r="L33" s="16" t="s">
        <v>21</v>
      </c>
      <c r="M33" s="99">
        <f t="shared" si="22"/>
        <v>44.928000000000004</v>
      </c>
      <c r="N33" s="100">
        <f t="shared" si="0"/>
        <v>561.6</v>
      </c>
      <c r="O33" s="212">
        <v>2340</v>
      </c>
      <c r="P33" s="193">
        <f t="shared" si="3"/>
        <v>2808</v>
      </c>
    </row>
    <row r="34" spans="1:19" ht="17.25" customHeight="1" thickBot="1" x14ac:dyDescent="0.3">
      <c r="A34" s="222" t="s">
        <v>48</v>
      </c>
      <c r="B34" s="223"/>
      <c r="C34" s="223"/>
      <c r="D34" s="223"/>
      <c r="E34" s="223"/>
      <c r="F34" s="223"/>
      <c r="G34" s="223"/>
      <c r="H34" s="223"/>
      <c r="I34" s="223"/>
      <c r="J34" s="223"/>
      <c r="K34" s="223"/>
      <c r="L34" s="223"/>
      <c r="M34" s="223"/>
      <c r="N34" s="223"/>
      <c r="O34" s="223"/>
      <c r="P34" s="224"/>
    </row>
    <row r="35" spans="1:19" ht="17.25" customHeight="1" thickBot="1" x14ac:dyDescent="0.3">
      <c r="A35" s="228" t="s">
        <v>49</v>
      </c>
      <c r="B35" s="229"/>
      <c r="C35" s="229"/>
      <c r="D35" s="229"/>
      <c r="E35" s="229"/>
      <c r="F35" s="229"/>
      <c r="G35" s="229"/>
      <c r="H35" s="229"/>
      <c r="I35" s="229"/>
      <c r="J35" s="229"/>
      <c r="K35" s="229"/>
      <c r="L35" s="229"/>
      <c r="M35" s="229"/>
      <c r="N35" s="229"/>
      <c r="O35" s="229"/>
      <c r="P35" s="230"/>
    </row>
    <row r="36" spans="1:19" ht="17.25" customHeight="1" x14ac:dyDescent="0.25">
      <c r="A36" s="106" t="s">
        <v>50</v>
      </c>
      <c r="B36" s="114">
        <v>0.75</v>
      </c>
      <c r="C36" s="9" t="s">
        <v>19</v>
      </c>
      <c r="D36" s="9">
        <v>930375</v>
      </c>
      <c r="E36" s="9">
        <v>1</v>
      </c>
      <c r="F36" s="9">
        <v>504</v>
      </c>
      <c r="G36" s="109" t="s">
        <v>20</v>
      </c>
      <c r="H36" s="12">
        <v>0.1</v>
      </c>
      <c r="I36" s="12"/>
      <c r="J36" s="12">
        <v>0.1</v>
      </c>
      <c r="K36" s="10">
        <f t="shared" ref="K36" si="23">H36*N36</f>
        <v>43.2</v>
      </c>
      <c r="L36" s="10" t="s">
        <v>21</v>
      </c>
      <c r="M36" s="11">
        <f t="shared" ref="M36" si="24">J36*N36</f>
        <v>43.2</v>
      </c>
      <c r="N36" s="12">
        <f t="shared" ref="N36:N93" si="25">P36/B36</f>
        <v>432</v>
      </c>
      <c r="O36" s="213">
        <v>270</v>
      </c>
      <c r="P36" s="193">
        <f t="shared" si="3"/>
        <v>324</v>
      </c>
    </row>
    <row r="37" spans="1:19" ht="17.25" customHeight="1" x14ac:dyDescent="0.25">
      <c r="A37" s="94" t="s">
        <v>50</v>
      </c>
      <c r="B37" s="25">
        <v>2.5</v>
      </c>
      <c r="C37" s="13" t="s">
        <v>19</v>
      </c>
      <c r="D37" s="13">
        <v>930374</v>
      </c>
      <c r="E37" s="13">
        <v>1</v>
      </c>
      <c r="F37" s="13">
        <v>175</v>
      </c>
      <c r="G37" s="17" t="s">
        <v>20</v>
      </c>
      <c r="H37" s="15">
        <v>0.1</v>
      </c>
      <c r="I37" s="15"/>
      <c r="J37" s="15">
        <v>0.1</v>
      </c>
      <c r="K37" s="10">
        <f t="shared" ref="K37:K38" si="26">H37*N37</f>
        <v>32.64</v>
      </c>
      <c r="L37" s="10" t="s">
        <v>21</v>
      </c>
      <c r="M37" s="11">
        <f t="shared" ref="M37:M38" si="27">J37*N37</f>
        <v>32.64</v>
      </c>
      <c r="N37" s="12">
        <f t="shared" si="25"/>
        <v>326.39999999999998</v>
      </c>
      <c r="O37" s="213">
        <v>680</v>
      </c>
      <c r="P37" s="193">
        <f t="shared" si="3"/>
        <v>816</v>
      </c>
    </row>
    <row r="38" spans="1:19" ht="17.25" customHeight="1" thickBot="1" x14ac:dyDescent="0.3">
      <c r="A38" s="97" t="s">
        <v>50</v>
      </c>
      <c r="B38" s="104">
        <v>10</v>
      </c>
      <c r="C38" s="78" t="s">
        <v>19</v>
      </c>
      <c r="D38" s="78">
        <v>930373</v>
      </c>
      <c r="E38" s="78">
        <v>1</v>
      </c>
      <c r="F38" s="78">
        <v>44</v>
      </c>
      <c r="G38" s="98" t="s">
        <v>20</v>
      </c>
      <c r="H38" s="80">
        <v>0.1</v>
      </c>
      <c r="I38" s="80"/>
      <c r="J38" s="80">
        <v>0.1</v>
      </c>
      <c r="K38" s="16">
        <f t="shared" si="26"/>
        <v>27.480000000000004</v>
      </c>
      <c r="L38" s="16" t="s">
        <v>21</v>
      </c>
      <c r="M38" s="99">
        <f t="shared" si="27"/>
        <v>27.480000000000004</v>
      </c>
      <c r="N38" s="100">
        <f t="shared" si="25"/>
        <v>274.8</v>
      </c>
      <c r="O38" s="212">
        <v>2290</v>
      </c>
      <c r="P38" s="193">
        <f t="shared" si="3"/>
        <v>2748</v>
      </c>
    </row>
    <row r="39" spans="1:19" ht="17.25" customHeight="1" thickBot="1" x14ac:dyDescent="0.3">
      <c r="A39" s="228" t="s">
        <v>51</v>
      </c>
      <c r="B39" s="229"/>
      <c r="C39" s="229"/>
      <c r="D39" s="229"/>
      <c r="E39" s="229"/>
      <c r="F39" s="229"/>
      <c r="G39" s="229"/>
      <c r="H39" s="229"/>
      <c r="I39" s="229"/>
      <c r="J39" s="229"/>
      <c r="K39" s="229"/>
      <c r="L39" s="229"/>
      <c r="M39" s="229"/>
      <c r="N39" s="229"/>
      <c r="O39" s="229"/>
      <c r="P39" s="230"/>
    </row>
    <row r="40" spans="1:19" ht="21" customHeight="1" x14ac:dyDescent="0.25">
      <c r="A40" s="106" t="s">
        <v>52</v>
      </c>
      <c r="B40" s="114">
        <v>0.75</v>
      </c>
      <c r="C40" s="9" t="s">
        <v>19</v>
      </c>
      <c r="D40" s="9">
        <v>930378</v>
      </c>
      <c r="E40" s="9">
        <v>1</v>
      </c>
      <c r="F40" s="9">
        <v>504</v>
      </c>
      <c r="G40" s="109" t="s">
        <v>20</v>
      </c>
      <c r="H40" s="12">
        <v>0.1</v>
      </c>
      <c r="I40" s="12"/>
      <c r="J40" s="12">
        <v>0.1</v>
      </c>
      <c r="K40" s="10">
        <f t="shared" ref="K40" si="28">H40*N40</f>
        <v>28</v>
      </c>
      <c r="L40" s="10" t="s">
        <v>21</v>
      </c>
      <c r="M40" s="11">
        <f t="shared" ref="M40" si="29">J40*N40</f>
        <v>28</v>
      </c>
      <c r="N40" s="12">
        <f t="shared" si="25"/>
        <v>280</v>
      </c>
      <c r="O40" s="213">
        <v>175</v>
      </c>
      <c r="P40" s="193">
        <f t="shared" si="3"/>
        <v>210</v>
      </c>
    </row>
    <row r="41" spans="1:19" ht="21" customHeight="1" thickBot="1" x14ac:dyDescent="0.3">
      <c r="A41" s="97" t="s">
        <v>52</v>
      </c>
      <c r="B41" s="104">
        <v>2.5</v>
      </c>
      <c r="C41" s="78" t="s">
        <v>19</v>
      </c>
      <c r="D41" s="78">
        <v>930377</v>
      </c>
      <c r="E41" s="78">
        <v>1</v>
      </c>
      <c r="F41" s="78">
        <v>175</v>
      </c>
      <c r="G41" s="98" t="s">
        <v>20</v>
      </c>
      <c r="H41" s="80">
        <v>0.1</v>
      </c>
      <c r="I41" s="80"/>
      <c r="J41" s="80">
        <v>0.1</v>
      </c>
      <c r="K41" s="16">
        <f t="shared" ref="K41" si="30">H41*N41</f>
        <v>21.12</v>
      </c>
      <c r="L41" s="16" t="s">
        <v>21</v>
      </c>
      <c r="M41" s="99">
        <f t="shared" ref="M41" si="31">J41*N41</f>
        <v>21.12</v>
      </c>
      <c r="N41" s="100">
        <f t="shared" si="25"/>
        <v>211.2</v>
      </c>
      <c r="O41" s="212">
        <v>440</v>
      </c>
      <c r="P41" s="193">
        <f t="shared" si="3"/>
        <v>528</v>
      </c>
    </row>
    <row r="42" spans="1:19" s="8" customFormat="1" ht="17.25" customHeight="1" thickBot="1" x14ac:dyDescent="0.3">
      <c r="A42" s="240" t="s">
        <v>53</v>
      </c>
      <c r="B42" s="241"/>
      <c r="C42" s="241"/>
      <c r="D42" s="241"/>
      <c r="E42" s="241"/>
      <c r="F42" s="241"/>
      <c r="G42" s="241"/>
      <c r="H42" s="241"/>
      <c r="I42" s="241"/>
      <c r="J42" s="241"/>
      <c r="K42" s="241"/>
      <c r="L42" s="241"/>
      <c r="M42" s="241"/>
      <c r="N42" s="241"/>
      <c r="O42" s="241"/>
      <c r="P42" s="242"/>
      <c r="R42" s="1"/>
      <c r="S42" s="1"/>
    </row>
    <row r="43" spans="1:19" ht="17.25" customHeight="1" thickBot="1" x14ac:dyDescent="0.3">
      <c r="A43" s="228" t="s">
        <v>54</v>
      </c>
      <c r="B43" s="229"/>
      <c r="C43" s="229"/>
      <c r="D43" s="229"/>
      <c r="E43" s="229"/>
      <c r="F43" s="229"/>
      <c r="G43" s="229"/>
      <c r="H43" s="229"/>
      <c r="I43" s="229"/>
      <c r="J43" s="229"/>
      <c r="K43" s="229"/>
      <c r="L43" s="229"/>
      <c r="M43" s="229"/>
      <c r="N43" s="229"/>
      <c r="O43" s="229"/>
      <c r="P43" s="230"/>
    </row>
    <row r="44" spans="1:19" ht="17.25" customHeight="1" x14ac:dyDescent="0.25">
      <c r="A44" s="106" t="s">
        <v>55</v>
      </c>
      <c r="B44" s="107">
        <v>0.75</v>
      </c>
      <c r="C44" s="9" t="s">
        <v>19</v>
      </c>
      <c r="D44" s="108">
        <v>911027</v>
      </c>
      <c r="E44" s="108">
        <v>6</v>
      </c>
      <c r="F44" s="9">
        <v>504</v>
      </c>
      <c r="G44" s="109" t="s">
        <v>20</v>
      </c>
      <c r="H44" s="12">
        <v>0.1</v>
      </c>
      <c r="I44" s="12" t="s">
        <v>21</v>
      </c>
      <c r="J44" s="12">
        <v>0.11</v>
      </c>
      <c r="K44" s="10">
        <f t="shared" ref="K44" si="32">H44*N44</f>
        <v>74.400000000000006</v>
      </c>
      <c r="L44" s="10" t="s">
        <v>21</v>
      </c>
      <c r="M44" s="11">
        <f t="shared" ref="M44" si="33">J44*N44</f>
        <v>81.84</v>
      </c>
      <c r="N44" s="12">
        <f t="shared" si="25"/>
        <v>744</v>
      </c>
      <c r="O44" s="213">
        <v>465</v>
      </c>
      <c r="P44" s="193">
        <f t="shared" si="3"/>
        <v>558</v>
      </c>
    </row>
    <row r="45" spans="1:19" ht="17.25" customHeight="1" x14ac:dyDescent="0.25">
      <c r="A45" s="94" t="s">
        <v>55</v>
      </c>
      <c r="B45" s="24">
        <v>2.5</v>
      </c>
      <c r="C45" s="13" t="s">
        <v>19</v>
      </c>
      <c r="D45" s="14">
        <v>911023</v>
      </c>
      <c r="E45" s="14">
        <v>4</v>
      </c>
      <c r="F45" s="13">
        <v>144</v>
      </c>
      <c r="G45" s="17" t="s">
        <v>20</v>
      </c>
      <c r="H45" s="15">
        <v>0.1</v>
      </c>
      <c r="I45" s="15" t="s">
        <v>21</v>
      </c>
      <c r="J45" s="15">
        <v>0.11</v>
      </c>
      <c r="K45" s="10">
        <f t="shared" ref="K45:K49" si="34">H45*N45</f>
        <v>66</v>
      </c>
      <c r="L45" s="10" t="s">
        <v>21</v>
      </c>
      <c r="M45" s="11">
        <f t="shared" ref="M45:M49" si="35">J45*N45</f>
        <v>72.599999999999994</v>
      </c>
      <c r="N45" s="12">
        <f t="shared" si="25"/>
        <v>660</v>
      </c>
      <c r="O45" s="213">
        <v>1375</v>
      </c>
      <c r="P45" s="193">
        <f t="shared" si="3"/>
        <v>1650</v>
      </c>
    </row>
    <row r="46" spans="1:19" ht="17.25" customHeight="1" x14ac:dyDescent="0.25">
      <c r="A46" s="94" t="s">
        <v>55</v>
      </c>
      <c r="B46" s="24">
        <v>5</v>
      </c>
      <c r="C46" s="13" t="s">
        <v>19</v>
      </c>
      <c r="D46" s="14">
        <v>911030</v>
      </c>
      <c r="E46" s="14">
        <v>1</v>
      </c>
      <c r="F46" s="13">
        <v>72</v>
      </c>
      <c r="G46" s="17" t="s">
        <v>20</v>
      </c>
      <c r="H46" s="15">
        <v>0.1</v>
      </c>
      <c r="I46" s="15" t="s">
        <v>21</v>
      </c>
      <c r="J46" s="15">
        <v>0.11</v>
      </c>
      <c r="K46" s="10">
        <f t="shared" si="34"/>
        <v>63.6</v>
      </c>
      <c r="L46" s="10" t="s">
        <v>21</v>
      </c>
      <c r="M46" s="11">
        <f t="shared" si="35"/>
        <v>69.959999999999994</v>
      </c>
      <c r="N46" s="12">
        <f t="shared" si="25"/>
        <v>636</v>
      </c>
      <c r="O46" s="213">
        <v>2650</v>
      </c>
      <c r="P46" s="193">
        <f t="shared" si="3"/>
        <v>3180</v>
      </c>
    </row>
    <row r="47" spans="1:19" ht="17.25" customHeight="1" x14ac:dyDescent="0.25">
      <c r="A47" s="94" t="s">
        <v>56</v>
      </c>
      <c r="B47" s="24">
        <v>0.75</v>
      </c>
      <c r="C47" s="13" t="s">
        <v>19</v>
      </c>
      <c r="D47" s="14">
        <v>911031</v>
      </c>
      <c r="E47" s="14">
        <v>6</v>
      </c>
      <c r="F47" s="13">
        <v>504</v>
      </c>
      <c r="G47" s="17" t="s">
        <v>20</v>
      </c>
      <c r="H47" s="15">
        <v>0.1</v>
      </c>
      <c r="I47" s="15" t="s">
        <v>21</v>
      </c>
      <c r="J47" s="15">
        <v>0.11</v>
      </c>
      <c r="K47" s="10">
        <f t="shared" si="34"/>
        <v>74.400000000000006</v>
      </c>
      <c r="L47" s="10" t="s">
        <v>21</v>
      </c>
      <c r="M47" s="11">
        <f t="shared" si="35"/>
        <v>81.84</v>
      </c>
      <c r="N47" s="12">
        <f t="shared" si="25"/>
        <v>744</v>
      </c>
      <c r="O47" s="213">
        <v>465</v>
      </c>
      <c r="P47" s="193">
        <f t="shared" si="3"/>
        <v>558</v>
      </c>
    </row>
    <row r="48" spans="1:19" ht="19.2" customHeight="1" x14ac:dyDescent="0.25">
      <c r="A48" s="94" t="s">
        <v>56</v>
      </c>
      <c r="B48" s="24">
        <v>2.5</v>
      </c>
      <c r="C48" s="13" t="s">
        <v>19</v>
      </c>
      <c r="D48" s="14">
        <v>911026</v>
      </c>
      <c r="E48" s="14">
        <v>4</v>
      </c>
      <c r="F48" s="13">
        <v>144</v>
      </c>
      <c r="G48" s="17" t="s">
        <v>20</v>
      </c>
      <c r="H48" s="15">
        <v>0.1</v>
      </c>
      <c r="I48" s="15" t="s">
        <v>21</v>
      </c>
      <c r="J48" s="15">
        <v>0.11</v>
      </c>
      <c r="K48" s="10">
        <f t="shared" si="34"/>
        <v>66</v>
      </c>
      <c r="L48" s="10" t="s">
        <v>21</v>
      </c>
      <c r="M48" s="11">
        <f t="shared" si="35"/>
        <v>72.599999999999994</v>
      </c>
      <c r="N48" s="12">
        <f t="shared" si="25"/>
        <v>660</v>
      </c>
      <c r="O48" s="213">
        <v>1375</v>
      </c>
      <c r="P48" s="193">
        <f t="shared" si="3"/>
        <v>1650</v>
      </c>
    </row>
    <row r="49" spans="1:16" ht="19.2" customHeight="1" thickBot="1" x14ac:dyDescent="0.3">
      <c r="A49" s="97" t="s">
        <v>56</v>
      </c>
      <c r="B49" s="77">
        <v>5</v>
      </c>
      <c r="C49" s="78" t="s">
        <v>19</v>
      </c>
      <c r="D49" s="79">
        <v>911034</v>
      </c>
      <c r="E49" s="79">
        <v>1</v>
      </c>
      <c r="F49" s="78">
        <v>72</v>
      </c>
      <c r="G49" s="98" t="s">
        <v>20</v>
      </c>
      <c r="H49" s="80">
        <v>0.1</v>
      </c>
      <c r="I49" s="80" t="s">
        <v>21</v>
      </c>
      <c r="J49" s="80">
        <v>0.11</v>
      </c>
      <c r="K49" s="16">
        <f t="shared" si="34"/>
        <v>63.6</v>
      </c>
      <c r="L49" s="16" t="s">
        <v>21</v>
      </c>
      <c r="M49" s="99">
        <f t="shared" si="35"/>
        <v>69.959999999999994</v>
      </c>
      <c r="N49" s="100">
        <f t="shared" si="25"/>
        <v>636</v>
      </c>
      <c r="O49" s="212">
        <v>2650</v>
      </c>
      <c r="P49" s="193">
        <f t="shared" si="3"/>
        <v>3180</v>
      </c>
    </row>
    <row r="50" spans="1:16" ht="17.25" customHeight="1" thickBot="1" x14ac:dyDescent="0.3">
      <c r="A50" s="228" t="s">
        <v>57</v>
      </c>
      <c r="B50" s="229"/>
      <c r="C50" s="229"/>
      <c r="D50" s="229"/>
      <c r="E50" s="229"/>
      <c r="F50" s="229"/>
      <c r="G50" s="229"/>
      <c r="H50" s="229"/>
      <c r="I50" s="229"/>
      <c r="J50" s="229"/>
      <c r="K50" s="229"/>
      <c r="L50" s="229"/>
      <c r="M50" s="229"/>
      <c r="N50" s="229"/>
      <c r="O50" s="229"/>
      <c r="P50" s="230"/>
    </row>
    <row r="51" spans="1:16" ht="17.25" customHeight="1" x14ac:dyDescent="0.25">
      <c r="A51" s="106" t="s">
        <v>58</v>
      </c>
      <c r="B51" s="107">
        <v>0.75</v>
      </c>
      <c r="C51" s="9" t="s">
        <v>19</v>
      </c>
      <c r="D51" s="108">
        <v>910898</v>
      </c>
      <c r="E51" s="108">
        <v>6</v>
      </c>
      <c r="F51" s="9">
        <v>504</v>
      </c>
      <c r="G51" s="109" t="s">
        <v>20</v>
      </c>
      <c r="H51" s="12">
        <v>0.1</v>
      </c>
      <c r="I51" s="12" t="s">
        <v>21</v>
      </c>
      <c r="J51" s="12">
        <v>0.13</v>
      </c>
      <c r="K51" s="10">
        <f t="shared" ref="K51" si="36">H51*N51</f>
        <v>46.400000000000006</v>
      </c>
      <c r="L51" s="10" t="s">
        <v>21</v>
      </c>
      <c r="M51" s="11">
        <f t="shared" ref="M51" si="37">J51*N51</f>
        <v>60.32</v>
      </c>
      <c r="N51" s="12">
        <f>P51/B51</f>
        <v>464</v>
      </c>
      <c r="O51" s="213">
        <v>290</v>
      </c>
      <c r="P51" s="193">
        <f>O51*1.2</f>
        <v>348</v>
      </c>
    </row>
    <row r="52" spans="1:16" ht="17.25" customHeight="1" x14ac:dyDescent="0.25">
      <c r="A52" s="94" t="s">
        <v>58</v>
      </c>
      <c r="B52" s="24">
        <v>2.5</v>
      </c>
      <c r="C52" s="13" t="s">
        <v>19</v>
      </c>
      <c r="D52" s="14">
        <v>910897</v>
      </c>
      <c r="E52" s="14">
        <v>1</v>
      </c>
      <c r="F52" s="13">
        <v>175</v>
      </c>
      <c r="G52" s="17" t="s">
        <v>20</v>
      </c>
      <c r="H52" s="15">
        <v>0.1</v>
      </c>
      <c r="I52" s="15" t="s">
        <v>21</v>
      </c>
      <c r="J52" s="15">
        <v>0.13</v>
      </c>
      <c r="K52" s="10">
        <f t="shared" ref="K52:K54" si="38">H52*N52</f>
        <v>39.840000000000003</v>
      </c>
      <c r="L52" s="10" t="s">
        <v>21</v>
      </c>
      <c r="M52" s="11">
        <f t="shared" ref="M52:M54" si="39">J52*N52</f>
        <v>51.792000000000002</v>
      </c>
      <c r="N52" s="12">
        <f>P52/B52</f>
        <v>398.4</v>
      </c>
      <c r="O52" s="213">
        <v>830</v>
      </c>
      <c r="P52" s="193">
        <f>O52*1.2</f>
        <v>996</v>
      </c>
    </row>
    <row r="53" spans="1:16" ht="17.25" customHeight="1" x14ac:dyDescent="0.25">
      <c r="A53" s="94" t="s">
        <v>59</v>
      </c>
      <c r="B53" s="24">
        <v>0.75</v>
      </c>
      <c r="C53" s="13" t="s">
        <v>19</v>
      </c>
      <c r="D53" s="14">
        <v>910900</v>
      </c>
      <c r="E53" s="14">
        <v>6</v>
      </c>
      <c r="F53" s="13">
        <v>504</v>
      </c>
      <c r="G53" s="17" t="s">
        <v>20</v>
      </c>
      <c r="H53" s="15">
        <v>0.1</v>
      </c>
      <c r="I53" s="15" t="s">
        <v>21</v>
      </c>
      <c r="J53" s="15">
        <v>0.13</v>
      </c>
      <c r="K53" s="10">
        <f t="shared" si="38"/>
        <v>46.400000000000006</v>
      </c>
      <c r="L53" s="10" t="s">
        <v>21</v>
      </c>
      <c r="M53" s="11">
        <f t="shared" si="39"/>
        <v>60.32</v>
      </c>
      <c r="N53" s="12">
        <f>P53/B53</f>
        <v>464</v>
      </c>
      <c r="O53" s="213">
        <v>290</v>
      </c>
      <c r="P53" s="193">
        <f>O53*1.2</f>
        <v>348</v>
      </c>
    </row>
    <row r="54" spans="1:16" ht="17.25" customHeight="1" thickBot="1" x14ac:dyDescent="0.3">
      <c r="A54" s="97" t="s">
        <v>59</v>
      </c>
      <c r="B54" s="77">
        <v>2.5</v>
      </c>
      <c r="C54" s="78" t="s">
        <v>19</v>
      </c>
      <c r="D54" s="79">
        <v>910899</v>
      </c>
      <c r="E54" s="79">
        <v>1</v>
      </c>
      <c r="F54" s="78">
        <v>175</v>
      </c>
      <c r="G54" s="98" t="s">
        <v>20</v>
      </c>
      <c r="H54" s="80">
        <v>0.1</v>
      </c>
      <c r="I54" s="80" t="s">
        <v>21</v>
      </c>
      <c r="J54" s="80">
        <v>0.13</v>
      </c>
      <c r="K54" s="16">
        <f t="shared" si="38"/>
        <v>39.840000000000003</v>
      </c>
      <c r="L54" s="16" t="s">
        <v>21</v>
      </c>
      <c r="M54" s="99">
        <f t="shared" si="39"/>
        <v>51.792000000000002</v>
      </c>
      <c r="N54" s="100">
        <f>P54/B54</f>
        <v>398.4</v>
      </c>
      <c r="O54" s="212">
        <v>830</v>
      </c>
      <c r="P54" s="193">
        <f>O54*1.2</f>
        <v>996</v>
      </c>
    </row>
    <row r="55" spans="1:16" ht="17.25" customHeight="1" thickBot="1" x14ac:dyDescent="0.3">
      <c r="A55" s="240"/>
      <c r="B55" s="241"/>
      <c r="C55" s="241"/>
      <c r="D55" s="241"/>
      <c r="E55" s="241"/>
      <c r="F55" s="241"/>
      <c r="G55" s="241"/>
      <c r="H55" s="241"/>
      <c r="I55" s="241"/>
      <c r="J55" s="241"/>
      <c r="K55" s="241"/>
      <c r="L55" s="241"/>
      <c r="M55" s="241"/>
      <c r="N55" s="241"/>
      <c r="O55" s="241"/>
      <c r="P55" s="242"/>
    </row>
    <row r="56" spans="1:16" ht="17.25" customHeight="1" thickBot="1" x14ac:dyDescent="0.3">
      <c r="A56" s="228" t="s">
        <v>60</v>
      </c>
      <c r="B56" s="229"/>
      <c r="C56" s="229"/>
      <c r="D56" s="229"/>
      <c r="E56" s="229"/>
      <c r="F56" s="229"/>
      <c r="G56" s="229"/>
      <c r="H56" s="229"/>
      <c r="I56" s="229"/>
      <c r="J56" s="229"/>
      <c r="K56" s="229"/>
      <c r="L56" s="229"/>
      <c r="M56" s="229"/>
      <c r="N56" s="229"/>
      <c r="O56" s="229"/>
      <c r="P56" s="230"/>
    </row>
    <row r="57" spans="1:16" ht="17.25" customHeight="1" x14ac:dyDescent="0.25">
      <c r="A57" s="106" t="s">
        <v>61</v>
      </c>
      <c r="B57" s="107">
        <v>0.71</v>
      </c>
      <c r="C57" s="9" t="s">
        <v>19</v>
      </c>
      <c r="D57" s="108">
        <v>910885</v>
      </c>
      <c r="E57" s="108">
        <v>6</v>
      </c>
      <c r="F57" s="9">
        <v>504</v>
      </c>
      <c r="G57" s="109" t="s">
        <v>20</v>
      </c>
      <c r="H57" s="12">
        <v>0.1</v>
      </c>
      <c r="I57" s="12" t="s">
        <v>21</v>
      </c>
      <c r="J57" s="12">
        <v>0.13</v>
      </c>
      <c r="K57" s="10">
        <f t="shared" ref="K57" si="40">H57*N57</f>
        <v>46.478873239436624</v>
      </c>
      <c r="L57" s="10" t="s">
        <v>21</v>
      </c>
      <c r="M57" s="11">
        <f t="shared" ref="M57" si="41">J57*N57</f>
        <v>60.422535211267608</v>
      </c>
      <c r="N57" s="12">
        <f t="shared" si="25"/>
        <v>464.78873239436621</v>
      </c>
      <c r="O57" s="213">
        <v>275</v>
      </c>
      <c r="P57" s="193">
        <f t="shared" si="3"/>
        <v>330</v>
      </c>
    </row>
    <row r="58" spans="1:16" ht="17.25" customHeight="1" x14ac:dyDescent="0.25">
      <c r="A58" s="94" t="s">
        <v>61</v>
      </c>
      <c r="B58" s="24">
        <v>2.35</v>
      </c>
      <c r="C58" s="13" t="s">
        <v>19</v>
      </c>
      <c r="D58" s="14">
        <v>910884</v>
      </c>
      <c r="E58" s="14">
        <v>1</v>
      </c>
      <c r="F58" s="13">
        <v>175</v>
      </c>
      <c r="G58" s="17" t="s">
        <v>20</v>
      </c>
      <c r="H58" s="15">
        <v>0.1</v>
      </c>
      <c r="I58" s="15" t="s">
        <v>21</v>
      </c>
      <c r="J58" s="15">
        <v>0.13</v>
      </c>
      <c r="K58" s="10">
        <f t="shared" ref="K58:K60" si="42">H58*N58</f>
        <v>38.297872340425528</v>
      </c>
      <c r="L58" s="10" t="s">
        <v>21</v>
      </c>
      <c r="M58" s="11">
        <f t="shared" ref="M58:M60" si="43">J58*N58</f>
        <v>49.787234042553187</v>
      </c>
      <c r="N58" s="12">
        <f t="shared" si="25"/>
        <v>382.97872340425528</v>
      </c>
      <c r="O58" s="213">
        <v>750</v>
      </c>
      <c r="P58" s="193">
        <f t="shared" si="3"/>
        <v>900</v>
      </c>
    </row>
    <row r="59" spans="1:16" ht="17.25" customHeight="1" x14ac:dyDescent="0.25">
      <c r="A59" s="94" t="s">
        <v>62</v>
      </c>
      <c r="B59" s="24">
        <v>0.71</v>
      </c>
      <c r="C59" s="13" t="s">
        <v>19</v>
      </c>
      <c r="D59" s="14">
        <v>910891</v>
      </c>
      <c r="E59" s="14">
        <v>6</v>
      </c>
      <c r="F59" s="13">
        <v>504</v>
      </c>
      <c r="G59" s="17" t="s">
        <v>20</v>
      </c>
      <c r="H59" s="15">
        <v>0.1</v>
      </c>
      <c r="I59" s="15" t="s">
        <v>21</v>
      </c>
      <c r="J59" s="15">
        <v>0.13</v>
      </c>
      <c r="K59" s="10">
        <f t="shared" si="42"/>
        <v>46.478873239436624</v>
      </c>
      <c r="L59" s="10" t="s">
        <v>21</v>
      </c>
      <c r="M59" s="11">
        <f t="shared" si="43"/>
        <v>60.422535211267608</v>
      </c>
      <c r="N59" s="12">
        <f t="shared" si="25"/>
        <v>464.78873239436621</v>
      </c>
      <c r="O59" s="213">
        <v>275</v>
      </c>
      <c r="P59" s="193">
        <f t="shared" ref="P59:P99" si="44">O59*1.2</f>
        <v>330</v>
      </c>
    </row>
    <row r="60" spans="1:16" ht="17.25" customHeight="1" thickBot="1" x14ac:dyDescent="0.3">
      <c r="A60" s="97" t="s">
        <v>62</v>
      </c>
      <c r="B60" s="77">
        <v>2.35</v>
      </c>
      <c r="C60" s="78" t="s">
        <v>19</v>
      </c>
      <c r="D60" s="79">
        <v>910890</v>
      </c>
      <c r="E60" s="79">
        <v>1</v>
      </c>
      <c r="F60" s="78">
        <v>175</v>
      </c>
      <c r="G60" s="98" t="s">
        <v>20</v>
      </c>
      <c r="H60" s="80">
        <v>0.1</v>
      </c>
      <c r="I60" s="80" t="s">
        <v>21</v>
      </c>
      <c r="J60" s="80">
        <v>0.13</v>
      </c>
      <c r="K60" s="16">
        <f t="shared" si="42"/>
        <v>38.297872340425528</v>
      </c>
      <c r="L60" s="16" t="s">
        <v>21</v>
      </c>
      <c r="M60" s="99">
        <f t="shared" si="43"/>
        <v>49.787234042553187</v>
      </c>
      <c r="N60" s="100">
        <f t="shared" si="25"/>
        <v>382.97872340425528</v>
      </c>
      <c r="O60" s="212">
        <v>750</v>
      </c>
      <c r="P60" s="193">
        <f t="shared" si="44"/>
        <v>900</v>
      </c>
    </row>
    <row r="61" spans="1:16" ht="17.25" customHeight="1" thickBot="1" x14ac:dyDescent="0.3">
      <c r="A61" s="228" t="s">
        <v>63</v>
      </c>
      <c r="B61" s="229"/>
      <c r="C61" s="229"/>
      <c r="D61" s="229"/>
      <c r="E61" s="229"/>
      <c r="F61" s="229"/>
      <c r="G61" s="229"/>
      <c r="H61" s="229"/>
      <c r="I61" s="229"/>
      <c r="J61" s="229"/>
      <c r="K61" s="229"/>
      <c r="L61" s="229"/>
      <c r="M61" s="229"/>
      <c r="N61" s="229"/>
      <c r="O61" s="229"/>
      <c r="P61" s="230"/>
    </row>
    <row r="62" spans="1:16" ht="17.25" customHeight="1" x14ac:dyDescent="0.25">
      <c r="A62" s="106" t="s">
        <v>64</v>
      </c>
      <c r="B62" s="107">
        <v>0.75</v>
      </c>
      <c r="C62" s="9" t="s">
        <v>19</v>
      </c>
      <c r="D62" s="108">
        <v>910904</v>
      </c>
      <c r="E62" s="108">
        <v>6</v>
      </c>
      <c r="F62" s="9">
        <v>504</v>
      </c>
      <c r="G62" s="109" t="s">
        <v>20</v>
      </c>
      <c r="H62" s="12">
        <v>0.1</v>
      </c>
      <c r="I62" s="12" t="s">
        <v>21</v>
      </c>
      <c r="J62" s="12">
        <v>0.13</v>
      </c>
      <c r="K62" s="10">
        <f t="shared" ref="K62" si="45">H62*N62</f>
        <v>48.800000000000004</v>
      </c>
      <c r="L62" s="10" t="s">
        <v>21</v>
      </c>
      <c r="M62" s="11">
        <f t="shared" ref="M62" si="46">J62*N62</f>
        <v>63.440000000000005</v>
      </c>
      <c r="N62" s="12">
        <f t="shared" si="25"/>
        <v>488</v>
      </c>
      <c r="O62" s="213">
        <v>305</v>
      </c>
      <c r="P62" s="193">
        <f t="shared" si="44"/>
        <v>366</v>
      </c>
    </row>
    <row r="63" spans="1:16" ht="17.25" customHeight="1" thickBot="1" x14ac:dyDescent="0.3">
      <c r="A63" s="97" t="s">
        <v>65</v>
      </c>
      <c r="B63" s="77">
        <v>2.5</v>
      </c>
      <c r="C63" s="78" t="s">
        <v>19</v>
      </c>
      <c r="D63" s="79">
        <v>910903</v>
      </c>
      <c r="E63" s="79">
        <v>1</v>
      </c>
      <c r="F63" s="78">
        <v>175</v>
      </c>
      <c r="G63" s="98" t="s">
        <v>20</v>
      </c>
      <c r="H63" s="80">
        <v>0.1</v>
      </c>
      <c r="I63" s="80" t="s">
        <v>21</v>
      </c>
      <c r="J63" s="80">
        <v>0.13</v>
      </c>
      <c r="K63" s="16">
        <f t="shared" ref="K63" si="47">H63*N63</f>
        <v>43.2</v>
      </c>
      <c r="L63" s="16" t="s">
        <v>21</v>
      </c>
      <c r="M63" s="99">
        <f t="shared" ref="M63" si="48">J63*N63</f>
        <v>56.160000000000004</v>
      </c>
      <c r="N63" s="100">
        <f t="shared" si="25"/>
        <v>432</v>
      </c>
      <c r="O63" s="212">
        <v>900</v>
      </c>
      <c r="P63" s="193">
        <f t="shared" si="44"/>
        <v>1080</v>
      </c>
    </row>
    <row r="64" spans="1:16" ht="17.25" customHeight="1" thickBot="1" x14ac:dyDescent="0.3">
      <c r="A64" s="228" t="s">
        <v>66</v>
      </c>
      <c r="B64" s="229"/>
      <c r="C64" s="229"/>
      <c r="D64" s="229"/>
      <c r="E64" s="229"/>
      <c r="F64" s="229"/>
      <c r="G64" s="229"/>
      <c r="H64" s="229"/>
      <c r="I64" s="229"/>
      <c r="J64" s="229"/>
      <c r="K64" s="229"/>
      <c r="L64" s="229"/>
      <c r="M64" s="229"/>
      <c r="N64" s="229"/>
      <c r="O64" s="229"/>
      <c r="P64" s="230"/>
    </row>
    <row r="65" spans="1:16" ht="17.25" customHeight="1" x14ac:dyDescent="0.25">
      <c r="A65" s="106" t="s">
        <v>67</v>
      </c>
      <c r="B65" s="107">
        <v>0.75</v>
      </c>
      <c r="C65" s="9" t="s">
        <v>19</v>
      </c>
      <c r="D65" s="108">
        <v>910893</v>
      </c>
      <c r="E65" s="108">
        <v>6</v>
      </c>
      <c r="F65" s="9">
        <v>504</v>
      </c>
      <c r="G65" s="109" t="s">
        <v>20</v>
      </c>
      <c r="H65" s="12">
        <v>0.1</v>
      </c>
      <c r="I65" s="12" t="s">
        <v>21</v>
      </c>
      <c r="J65" s="12">
        <v>0.13</v>
      </c>
      <c r="K65" s="10">
        <f t="shared" ref="K65" si="49">H65*N65</f>
        <v>47.2</v>
      </c>
      <c r="L65" s="10" t="s">
        <v>21</v>
      </c>
      <c r="M65" s="11">
        <f t="shared" ref="M65" si="50">J65*N65</f>
        <v>61.36</v>
      </c>
      <c r="N65" s="12">
        <f t="shared" si="25"/>
        <v>472</v>
      </c>
      <c r="O65" s="213">
        <v>295</v>
      </c>
      <c r="P65" s="193">
        <f t="shared" si="44"/>
        <v>354</v>
      </c>
    </row>
    <row r="66" spans="1:16" ht="17.25" customHeight="1" x14ac:dyDescent="0.25">
      <c r="A66" s="94" t="s">
        <v>67</v>
      </c>
      <c r="B66" s="24">
        <v>2.5</v>
      </c>
      <c r="C66" s="13" t="s">
        <v>19</v>
      </c>
      <c r="D66" s="14">
        <v>910892</v>
      </c>
      <c r="E66" s="14">
        <v>1</v>
      </c>
      <c r="F66" s="13">
        <v>175</v>
      </c>
      <c r="G66" s="17" t="s">
        <v>20</v>
      </c>
      <c r="H66" s="15">
        <v>0.1</v>
      </c>
      <c r="I66" s="15" t="s">
        <v>21</v>
      </c>
      <c r="J66" s="15">
        <v>0.13</v>
      </c>
      <c r="K66" s="10">
        <f t="shared" ref="K66:K68" si="51">H66*N66</f>
        <v>36.96</v>
      </c>
      <c r="L66" s="10" t="s">
        <v>21</v>
      </c>
      <c r="M66" s="11">
        <f t="shared" ref="M66:M68" si="52">J66*N66</f>
        <v>48.048000000000002</v>
      </c>
      <c r="N66" s="12">
        <f t="shared" si="25"/>
        <v>369.6</v>
      </c>
      <c r="O66" s="213">
        <v>770</v>
      </c>
      <c r="P66" s="193">
        <f t="shared" si="44"/>
        <v>924</v>
      </c>
    </row>
    <row r="67" spans="1:16" ht="17.25" customHeight="1" x14ac:dyDescent="0.25">
      <c r="A67" s="94" t="s">
        <v>68</v>
      </c>
      <c r="B67" s="24">
        <v>0.75</v>
      </c>
      <c r="C67" s="13" t="s">
        <v>19</v>
      </c>
      <c r="D67" s="14">
        <v>910896</v>
      </c>
      <c r="E67" s="14">
        <v>6</v>
      </c>
      <c r="F67" s="13">
        <v>504</v>
      </c>
      <c r="G67" s="17" t="s">
        <v>20</v>
      </c>
      <c r="H67" s="15">
        <v>0.1</v>
      </c>
      <c r="I67" s="15" t="s">
        <v>21</v>
      </c>
      <c r="J67" s="15">
        <v>0.13</v>
      </c>
      <c r="K67" s="10">
        <f t="shared" si="51"/>
        <v>47.2</v>
      </c>
      <c r="L67" s="10" t="s">
        <v>21</v>
      </c>
      <c r="M67" s="11">
        <f t="shared" si="52"/>
        <v>61.36</v>
      </c>
      <c r="N67" s="12">
        <f t="shared" si="25"/>
        <v>472</v>
      </c>
      <c r="O67" s="213">
        <v>295</v>
      </c>
      <c r="P67" s="193">
        <f t="shared" si="44"/>
        <v>354</v>
      </c>
    </row>
    <row r="68" spans="1:16" ht="17.25" customHeight="1" thickBot="1" x14ac:dyDescent="0.3">
      <c r="A68" s="97" t="s">
        <v>68</v>
      </c>
      <c r="B68" s="77">
        <v>2.5</v>
      </c>
      <c r="C68" s="78" t="s">
        <v>19</v>
      </c>
      <c r="D68" s="79">
        <v>910894</v>
      </c>
      <c r="E68" s="79">
        <v>1</v>
      </c>
      <c r="F68" s="78">
        <v>175</v>
      </c>
      <c r="G68" s="98" t="s">
        <v>20</v>
      </c>
      <c r="H68" s="80">
        <v>0.1</v>
      </c>
      <c r="I68" s="80" t="s">
        <v>21</v>
      </c>
      <c r="J68" s="80">
        <v>0.13</v>
      </c>
      <c r="K68" s="16">
        <f t="shared" si="51"/>
        <v>36.96</v>
      </c>
      <c r="L68" s="16" t="s">
        <v>21</v>
      </c>
      <c r="M68" s="99">
        <f t="shared" si="52"/>
        <v>48.048000000000002</v>
      </c>
      <c r="N68" s="100">
        <f t="shared" si="25"/>
        <v>369.6</v>
      </c>
      <c r="O68" s="212">
        <v>770</v>
      </c>
      <c r="P68" s="193">
        <f t="shared" si="44"/>
        <v>924</v>
      </c>
    </row>
    <row r="69" spans="1:16" ht="17.25" customHeight="1" thickBot="1" x14ac:dyDescent="0.3">
      <c r="A69" s="240" t="s">
        <v>69</v>
      </c>
      <c r="B69" s="241"/>
      <c r="C69" s="241"/>
      <c r="D69" s="241"/>
      <c r="E69" s="241"/>
      <c r="F69" s="241"/>
      <c r="G69" s="241"/>
      <c r="H69" s="241"/>
      <c r="I69" s="241"/>
      <c r="J69" s="241"/>
      <c r="K69" s="241"/>
      <c r="L69" s="241"/>
      <c r="M69" s="241"/>
      <c r="N69" s="241"/>
      <c r="O69" s="241"/>
      <c r="P69" s="242"/>
    </row>
    <row r="70" spans="1:16" ht="17.25" customHeight="1" thickBot="1" x14ac:dyDescent="0.3">
      <c r="A70" s="228" t="s">
        <v>70</v>
      </c>
      <c r="B70" s="229"/>
      <c r="C70" s="229"/>
      <c r="D70" s="229"/>
      <c r="E70" s="229"/>
      <c r="F70" s="229"/>
      <c r="G70" s="229"/>
      <c r="H70" s="229"/>
      <c r="I70" s="229"/>
      <c r="J70" s="229"/>
      <c r="K70" s="229"/>
      <c r="L70" s="229"/>
      <c r="M70" s="229"/>
      <c r="N70" s="229"/>
      <c r="O70" s="229"/>
      <c r="P70" s="230"/>
    </row>
    <row r="71" spans="1:16" ht="17.25" customHeight="1" x14ac:dyDescent="0.25">
      <c r="A71" s="110" t="s">
        <v>71</v>
      </c>
      <c r="B71" s="111">
        <v>0.75</v>
      </c>
      <c r="C71" s="109" t="s">
        <v>19</v>
      </c>
      <c r="D71" s="112">
        <v>537336</v>
      </c>
      <c r="E71" s="112">
        <v>6</v>
      </c>
      <c r="F71" s="109">
        <v>504</v>
      </c>
      <c r="G71" s="109" t="s">
        <v>20</v>
      </c>
      <c r="H71" s="113">
        <v>0.09</v>
      </c>
      <c r="I71" s="113" t="s">
        <v>21</v>
      </c>
      <c r="J71" s="113">
        <v>0.12</v>
      </c>
      <c r="K71" s="10">
        <f t="shared" ref="K71" si="53">H71*N71</f>
        <v>74.88</v>
      </c>
      <c r="L71" s="10" t="s">
        <v>21</v>
      </c>
      <c r="M71" s="11">
        <f t="shared" ref="M71" si="54">J71*N71</f>
        <v>99.84</v>
      </c>
      <c r="N71" s="12">
        <f t="shared" si="25"/>
        <v>832</v>
      </c>
      <c r="O71" s="213">
        <v>520</v>
      </c>
      <c r="P71" s="193">
        <f t="shared" si="44"/>
        <v>624</v>
      </c>
    </row>
    <row r="72" spans="1:16" ht="17.25" customHeight="1" x14ac:dyDescent="0.25">
      <c r="A72" s="95" t="s">
        <v>71</v>
      </c>
      <c r="B72" s="26">
        <v>2.5</v>
      </c>
      <c r="C72" s="17" t="s">
        <v>19</v>
      </c>
      <c r="D72" s="18">
        <v>537335</v>
      </c>
      <c r="E72" s="18">
        <v>4</v>
      </c>
      <c r="F72" s="17">
        <v>144</v>
      </c>
      <c r="G72" s="17" t="s">
        <v>20</v>
      </c>
      <c r="H72" s="19">
        <v>0.09</v>
      </c>
      <c r="I72" s="19" t="s">
        <v>21</v>
      </c>
      <c r="J72" s="19">
        <v>0.12</v>
      </c>
      <c r="K72" s="10">
        <f t="shared" ref="K72:K96" si="55">H72*N72</f>
        <v>66.744</v>
      </c>
      <c r="L72" s="10" t="s">
        <v>21</v>
      </c>
      <c r="M72" s="11">
        <f t="shared" ref="M72:M96" si="56">J72*N72</f>
        <v>88.992000000000004</v>
      </c>
      <c r="N72" s="12">
        <f t="shared" si="25"/>
        <v>741.6</v>
      </c>
      <c r="O72" s="213">
        <v>1545</v>
      </c>
      <c r="P72" s="193">
        <f t="shared" si="44"/>
        <v>1854</v>
      </c>
    </row>
    <row r="73" spans="1:16" ht="17.25" customHeight="1" x14ac:dyDescent="0.25">
      <c r="A73" s="95" t="s">
        <v>72</v>
      </c>
      <c r="B73" s="26">
        <v>0.75</v>
      </c>
      <c r="C73" s="17" t="s">
        <v>19</v>
      </c>
      <c r="D73" s="18">
        <v>537304</v>
      </c>
      <c r="E73" s="18">
        <v>6</v>
      </c>
      <c r="F73" s="17">
        <v>504</v>
      </c>
      <c r="G73" s="221" t="s">
        <v>73</v>
      </c>
      <c r="H73" s="19">
        <v>0.09</v>
      </c>
      <c r="I73" s="19" t="s">
        <v>21</v>
      </c>
      <c r="J73" s="19">
        <v>0.12</v>
      </c>
      <c r="K73" s="10">
        <f t="shared" si="55"/>
        <v>106.56</v>
      </c>
      <c r="L73" s="10" t="s">
        <v>21</v>
      </c>
      <c r="M73" s="11">
        <f t="shared" si="56"/>
        <v>142.07999999999998</v>
      </c>
      <c r="N73" s="12">
        <f t="shared" si="25"/>
        <v>1184</v>
      </c>
      <c r="O73" s="213">
        <v>740</v>
      </c>
      <c r="P73" s="193">
        <f t="shared" si="44"/>
        <v>888</v>
      </c>
    </row>
    <row r="74" spans="1:16" ht="17.25" customHeight="1" x14ac:dyDescent="0.25">
      <c r="A74" s="95" t="s">
        <v>72</v>
      </c>
      <c r="B74" s="26">
        <v>2.5</v>
      </c>
      <c r="C74" s="17" t="s">
        <v>19</v>
      </c>
      <c r="D74" s="18">
        <v>537303</v>
      </c>
      <c r="E74" s="18">
        <v>4</v>
      </c>
      <c r="F74" s="17">
        <v>144</v>
      </c>
      <c r="G74" s="221" t="s">
        <v>73</v>
      </c>
      <c r="H74" s="19">
        <v>0.09</v>
      </c>
      <c r="I74" s="19" t="s">
        <v>21</v>
      </c>
      <c r="J74" s="19">
        <v>0.12</v>
      </c>
      <c r="K74" s="10">
        <f t="shared" si="55"/>
        <v>96.551999999999992</v>
      </c>
      <c r="L74" s="10" t="s">
        <v>21</v>
      </c>
      <c r="M74" s="11">
        <f t="shared" si="56"/>
        <v>128.73599999999999</v>
      </c>
      <c r="N74" s="12">
        <f t="shared" si="25"/>
        <v>1072.8</v>
      </c>
      <c r="O74" s="213">
        <v>2235</v>
      </c>
      <c r="P74" s="193">
        <f t="shared" si="44"/>
        <v>2682</v>
      </c>
    </row>
    <row r="75" spans="1:16" ht="17.25" customHeight="1" x14ac:dyDescent="0.25">
      <c r="A75" s="95" t="s">
        <v>74</v>
      </c>
      <c r="B75" s="26">
        <v>0.75</v>
      </c>
      <c r="C75" s="17" t="s">
        <v>19</v>
      </c>
      <c r="D75" s="18">
        <v>537316</v>
      </c>
      <c r="E75" s="18">
        <v>6</v>
      </c>
      <c r="F75" s="17">
        <v>504</v>
      </c>
      <c r="G75" s="17" t="s">
        <v>20</v>
      </c>
      <c r="H75" s="19">
        <v>0.09</v>
      </c>
      <c r="I75" s="19" t="s">
        <v>21</v>
      </c>
      <c r="J75" s="19">
        <v>0.12</v>
      </c>
      <c r="K75" s="10">
        <f t="shared" si="55"/>
        <v>96.47999999999999</v>
      </c>
      <c r="L75" s="10" t="s">
        <v>21</v>
      </c>
      <c r="M75" s="11">
        <f t="shared" si="56"/>
        <v>128.63999999999999</v>
      </c>
      <c r="N75" s="12">
        <f t="shared" si="25"/>
        <v>1072</v>
      </c>
      <c r="O75" s="213">
        <v>670</v>
      </c>
      <c r="P75" s="193">
        <f t="shared" si="44"/>
        <v>804</v>
      </c>
    </row>
    <row r="76" spans="1:16" ht="17.25" customHeight="1" x14ac:dyDescent="0.25">
      <c r="A76" s="95" t="s">
        <v>74</v>
      </c>
      <c r="B76" s="26">
        <v>2.5</v>
      </c>
      <c r="C76" s="17" t="s">
        <v>19</v>
      </c>
      <c r="D76" s="18">
        <v>537315</v>
      </c>
      <c r="E76" s="18">
        <v>4</v>
      </c>
      <c r="F76" s="17">
        <v>144</v>
      </c>
      <c r="G76" s="17" t="s">
        <v>20</v>
      </c>
      <c r="H76" s="19">
        <v>0.09</v>
      </c>
      <c r="I76" s="19" t="s">
        <v>21</v>
      </c>
      <c r="J76" s="19">
        <v>0.12</v>
      </c>
      <c r="K76" s="10">
        <f t="shared" si="55"/>
        <v>88.343999999999994</v>
      </c>
      <c r="L76" s="10" t="s">
        <v>21</v>
      </c>
      <c r="M76" s="11">
        <f t="shared" si="56"/>
        <v>117.792</v>
      </c>
      <c r="N76" s="12">
        <f t="shared" si="25"/>
        <v>981.6</v>
      </c>
      <c r="O76" s="213">
        <v>2045</v>
      </c>
      <c r="P76" s="193">
        <f t="shared" si="44"/>
        <v>2454</v>
      </c>
    </row>
    <row r="77" spans="1:16" ht="17.25" customHeight="1" x14ac:dyDescent="0.25">
      <c r="A77" s="95" t="s">
        <v>75</v>
      </c>
      <c r="B77" s="26">
        <v>0.75</v>
      </c>
      <c r="C77" s="17" t="s">
        <v>19</v>
      </c>
      <c r="D77" s="18">
        <v>537300</v>
      </c>
      <c r="E77" s="18">
        <v>6</v>
      </c>
      <c r="F77" s="17">
        <v>504</v>
      </c>
      <c r="G77" s="17" t="s">
        <v>20</v>
      </c>
      <c r="H77" s="19">
        <v>0.09</v>
      </c>
      <c r="I77" s="19" t="s">
        <v>21</v>
      </c>
      <c r="J77" s="19">
        <v>0.12</v>
      </c>
      <c r="K77" s="10">
        <f t="shared" si="55"/>
        <v>97.92</v>
      </c>
      <c r="L77" s="10" t="s">
        <v>21</v>
      </c>
      <c r="M77" s="11">
        <f t="shared" si="56"/>
        <v>130.56</v>
      </c>
      <c r="N77" s="12">
        <f t="shared" si="25"/>
        <v>1088</v>
      </c>
      <c r="O77" s="213">
        <v>680</v>
      </c>
      <c r="P77" s="193">
        <f t="shared" si="44"/>
        <v>816</v>
      </c>
    </row>
    <row r="78" spans="1:16" ht="17.25" customHeight="1" x14ac:dyDescent="0.25">
      <c r="A78" s="95" t="s">
        <v>75</v>
      </c>
      <c r="B78" s="26">
        <v>2.5</v>
      </c>
      <c r="C78" s="17" t="s">
        <v>19</v>
      </c>
      <c r="D78" s="18">
        <v>537299</v>
      </c>
      <c r="E78" s="18">
        <v>4</v>
      </c>
      <c r="F78" s="17">
        <v>144</v>
      </c>
      <c r="G78" s="17" t="s">
        <v>20</v>
      </c>
      <c r="H78" s="19">
        <v>0.09</v>
      </c>
      <c r="I78" s="19" t="s">
        <v>21</v>
      </c>
      <c r="J78" s="19">
        <v>0.12</v>
      </c>
      <c r="K78" s="10">
        <f t="shared" si="55"/>
        <v>80.135999999999996</v>
      </c>
      <c r="L78" s="10" t="s">
        <v>21</v>
      </c>
      <c r="M78" s="11">
        <f t="shared" si="56"/>
        <v>106.848</v>
      </c>
      <c r="N78" s="12">
        <f t="shared" si="25"/>
        <v>890.4</v>
      </c>
      <c r="O78" s="213">
        <v>1855</v>
      </c>
      <c r="P78" s="193">
        <f t="shared" si="44"/>
        <v>2226</v>
      </c>
    </row>
    <row r="79" spans="1:16" ht="17.25" customHeight="1" x14ac:dyDescent="0.25">
      <c r="A79" s="95" t="s">
        <v>76</v>
      </c>
      <c r="B79" s="26">
        <v>0.75</v>
      </c>
      <c r="C79" s="17" t="s">
        <v>19</v>
      </c>
      <c r="D79" s="18">
        <v>537320</v>
      </c>
      <c r="E79" s="18">
        <v>6</v>
      </c>
      <c r="F79" s="17">
        <v>504</v>
      </c>
      <c r="G79" s="17" t="s">
        <v>20</v>
      </c>
      <c r="H79" s="19">
        <v>0.09</v>
      </c>
      <c r="I79" s="19" t="s">
        <v>21</v>
      </c>
      <c r="J79" s="19">
        <v>0.12</v>
      </c>
      <c r="K79" s="10">
        <f t="shared" si="55"/>
        <v>70.56</v>
      </c>
      <c r="L79" s="10" t="s">
        <v>21</v>
      </c>
      <c r="M79" s="11">
        <f t="shared" si="56"/>
        <v>94.08</v>
      </c>
      <c r="N79" s="12">
        <f t="shared" si="25"/>
        <v>784</v>
      </c>
      <c r="O79" s="213">
        <v>490</v>
      </c>
      <c r="P79" s="193">
        <f t="shared" si="44"/>
        <v>588</v>
      </c>
    </row>
    <row r="80" spans="1:16" ht="17.25" customHeight="1" x14ac:dyDescent="0.25">
      <c r="A80" s="95" t="s">
        <v>76</v>
      </c>
      <c r="B80" s="26">
        <v>2.5</v>
      </c>
      <c r="C80" s="17" t="s">
        <v>19</v>
      </c>
      <c r="D80" s="18">
        <v>537319</v>
      </c>
      <c r="E80" s="18">
        <v>4</v>
      </c>
      <c r="F80" s="17">
        <v>144</v>
      </c>
      <c r="G80" s="17" t="s">
        <v>20</v>
      </c>
      <c r="H80" s="19">
        <v>0.09</v>
      </c>
      <c r="I80" s="19" t="s">
        <v>21</v>
      </c>
      <c r="J80" s="19">
        <v>0.12</v>
      </c>
      <c r="K80" s="10">
        <f t="shared" si="55"/>
        <v>62.64</v>
      </c>
      <c r="L80" s="10" t="s">
        <v>21</v>
      </c>
      <c r="M80" s="11">
        <f t="shared" si="56"/>
        <v>83.52</v>
      </c>
      <c r="N80" s="12">
        <f t="shared" si="25"/>
        <v>696</v>
      </c>
      <c r="O80" s="213">
        <v>1450</v>
      </c>
      <c r="P80" s="193">
        <f t="shared" si="44"/>
        <v>1740</v>
      </c>
    </row>
    <row r="81" spans="1:16" ht="17.25" customHeight="1" x14ac:dyDescent="0.25">
      <c r="A81" s="95" t="s">
        <v>77</v>
      </c>
      <c r="B81" s="26">
        <v>0.75</v>
      </c>
      <c r="C81" s="17" t="s">
        <v>19</v>
      </c>
      <c r="D81" s="18">
        <v>537312</v>
      </c>
      <c r="E81" s="18">
        <v>6</v>
      </c>
      <c r="F81" s="17">
        <v>504</v>
      </c>
      <c r="G81" s="17" t="s">
        <v>20</v>
      </c>
      <c r="H81" s="19">
        <v>0.09</v>
      </c>
      <c r="I81" s="19" t="s">
        <v>21</v>
      </c>
      <c r="J81" s="19">
        <v>0.12</v>
      </c>
      <c r="K81" s="10">
        <f t="shared" si="55"/>
        <v>79.2</v>
      </c>
      <c r="L81" s="10" t="s">
        <v>21</v>
      </c>
      <c r="M81" s="11">
        <f t="shared" si="56"/>
        <v>105.6</v>
      </c>
      <c r="N81" s="12">
        <f t="shared" si="25"/>
        <v>880</v>
      </c>
      <c r="O81" s="213">
        <v>550</v>
      </c>
      <c r="P81" s="193">
        <f t="shared" si="44"/>
        <v>660</v>
      </c>
    </row>
    <row r="82" spans="1:16" ht="17.25" customHeight="1" x14ac:dyDescent="0.25">
      <c r="A82" s="95" t="s">
        <v>77</v>
      </c>
      <c r="B82" s="26">
        <v>2.5</v>
      </c>
      <c r="C82" s="17" t="s">
        <v>19</v>
      </c>
      <c r="D82" s="18">
        <v>537311</v>
      </c>
      <c r="E82" s="18">
        <v>4</v>
      </c>
      <c r="F82" s="17">
        <v>144</v>
      </c>
      <c r="G82" s="17" t="s">
        <v>20</v>
      </c>
      <c r="H82" s="19">
        <v>0.09</v>
      </c>
      <c r="I82" s="19" t="s">
        <v>21</v>
      </c>
      <c r="J82" s="19">
        <v>0.12</v>
      </c>
      <c r="K82" s="10">
        <f t="shared" si="55"/>
        <v>71.28</v>
      </c>
      <c r="L82" s="10" t="s">
        <v>21</v>
      </c>
      <c r="M82" s="11">
        <f t="shared" si="56"/>
        <v>95.039999999999992</v>
      </c>
      <c r="N82" s="12">
        <f t="shared" si="25"/>
        <v>792</v>
      </c>
      <c r="O82" s="213">
        <v>1650</v>
      </c>
      <c r="P82" s="193">
        <f t="shared" si="44"/>
        <v>1980</v>
      </c>
    </row>
    <row r="83" spans="1:16" ht="17.25" customHeight="1" x14ac:dyDescent="0.25">
      <c r="A83" s="95" t="s">
        <v>78</v>
      </c>
      <c r="B83" s="26">
        <v>0.75</v>
      </c>
      <c r="C83" s="17" t="s">
        <v>19</v>
      </c>
      <c r="D83" s="18">
        <v>537296</v>
      </c>
      <c r="E83" s="18">
        <v>6</v>
      </c>
      <c r="F83" s="17">
        <v>504</v>
      </c>
      <c r="G83" s="221" t="s">
        <v>73</v>
      </c>
      <c r="H83" s="19">
        <v>0.09</v>
      </c>
      <c r="I83" s="19" t="s">
        <v>21</v>
      </c>
      <c r="J83" s="19">
        <v>0.12</v>
      </c>
      <c r="K83" s="10">
        <f t="shared" si="55"/>
        <v>84.96</v>
      </c>
      <c r="L83" s="10" t="s">
        <v>21</v>
      </c>
      <c r="M83" s="11">
        <f t="shared" si="56"/>
        <v>113.28</v>
      </c>
      <c r="N83" s="12">
        <f t="shared" si="25"/>
        <v>944</v>
      </c>
      <c r="O83" s="213">
        <v>590</v>
      </c>
      <c r="P83" s="193">
        <f t="shared" si="44"/>
        <v>708</v>
      </c>
    </row>
    <row r="84" spans="1:16" ht="17.25" customHeight="1" x14ac:dyDescent="0.25">
      <c r="A84" s="95" t="s">
        <v>78</v>
      </c>
      <c r="B84" s="26">
        <v>2.5</v>
      </c>
      <c r="C84" s="17" t="s">
        <v>19</v>
      </c>
      <c r="D84" s="18">
        <v>537295</v>
      </c>
      <c r="E84" s="18">
        <v>4</v>
      </c>
      <c r="F84" s="17">
        <v>144</v>
      </c>
      <c r="G84" s="221" t="s">
        <v>73</v>
      </c>
      <c r="H84" s="19">
        <v>0.09</v>
      </c>
      <c r="I84" s="19" t="s">
        <v>21</v>
      </c>
      <c r="J84" s="19">
        <v>0.12</v>
      </c>
      <c r="K84" s="10">
        <f t="shared" si="55"/>
        <v>76.248000000000005</v>
      </c>
      <c r="L84" s="10" t="s">
        <v>21</v>
      </c>
      <c r="M84" s="11">
        <f t="shared" si="56"/>
        <v>101.664</v>
      </c>
      <c r="N84" s="12">
        <f t="shared" si="25"/>
        <v>847.2</v>
      </c>
      <c r="O84" s="213">
        <v>1765</v>
      </c>
      <c r="P84" s="193">
        <f t="shared" si="44"/>
        <v>2118</v>
      </c>
    </row>
    <row r="85" spans="1:16" ht="17.25" customHeight="1" x14ac:dyDescent="0.25">
      <c r="A85" s="95" t="s">
        <v>79</v>
      </c>
      <c r="B85" s="26">
        <v>0.75</v>
      </c>
      <c r="C85" s="17" t="s">
        <v>19</v>
      </c>
      <c r="D85" s="18">
        <v>537292</v>
      </c>
      <c r="E85" s="18">
        <v>6</v>
      </c>
      <c r="F85" s="17">
        <v>504</v>
      </c>
      <c r="G85" s="17" t="s">
        <v>20</v>
      </c>
      <c r="H85" s="19">
        <v>0.09</v>
      </c>
      <c r="I85" s="19" t="s">
        <v>21</v>
      </c>
      <c r="J85" s="19">
        <v>0.12</v>
      </c>
      <c r="K85" s="10">
        <f t="shared" si="55"/>
        <v>94.32</v>
      </c>
      <c r="L85" s="10" t="s">
        <v>21</v>
      </c>
      <c r="M85" s="11">
        <f t="shared" si="56"/>
        <v>125.75999999999999</v>
      </c>
      <c r="N85" s="12">
        <f t="shared" si="25"/>
        <v>1048</v>
      </c>
      <c r="O85" s="213">
        <v>655</v>
      </c>
      <c r="P85" s="193">
        <f t="shared" si="44"/>
        <v>786</v>
      </c>
    </row>
    <row r="86" spans="1:16" ht="17.25" customHeight="1" x14ac:dyDescent="0.25">
      <c r="A86" s="95" t="s">
        <v>79</v>
      </c>
      <c r="B86" s="26">
        <v>2.5</v>
      </c>
      <c r="C86" s="17" t="s">
        <v>19</v>
      </c>
      <c r="D86" s="18">
        <v>537291</v>
      </c>
      <c r="E86" s="18">
        <v>4</v>
      </c>
      <c r="F86" s="17">
        <v>144</v>
      </c>
      <c r="G86" s="17" t="s">
        <v>20</v>
      </c>
      <c r="H86" s="19">
        <v>0.09</v>
      </c>
      <c r="I86" s="19" t="s">
        <v>21</v>
      </c>
      <c r="J86" s="19">
        <v>0.12</v>
      </c>
      <c r="K86" s="10">
        <f t="shared" si="55"/>
        <v>82.944000000000003</v>
      </c>
      <c r="L86" s="10" t="s">
        <v>21</v>
      </c>
      <c r="M86" s="11">
        <f t="shared" si="56"/>
        <v>110.592</v>
      </c>
      <c r="N86" s="12">
        <f t="shared" si="25"/>
        <v>921.6</v>
      </c>
      <c r="O86" s="213">
        <v>1920</v>
      </c>
      <c r="P86" s="193">
        <f t="shared" si="44"/>
        <v>2304</v>
      </c>
    </row>
    <row r="87" spans="1:16" ht="17.25" customHeight="1" x14ac:dyDescent="0.25">
      <c r="A87" s="95" t="s">
        <v>80</v>
      </c>
      <c r="B87" s="26">
        <v>0.75</v>
      </c>
      <c r="C87" s="17" t="s">
        <v>19</v>
      </c>
      <c r="D87" s="18">
        <v>537288</v>
      </c>
      <c r="E87" s="18">
        <v>6</v>
      </c>
      <c r="F87" s="17">
        <v>504</v>
      </c>
      <c r="G87" s="221" t="s">
        <v>73</v>
      </c>
      <c r="H87" s="19">
        <v>0.09</v>
      </c>
      <c r="I87" s="19" t="s">
        <v>21</v>
      </c>
      <c r="J87" s="19">
        <v>0.12</v>
      </c>
      <c r="K87" s="10">
        <f t="shared" si="55"/>
        <v>92.88</v>
      </c>
      <c r="L87" s="10" t="s">
        <v>21</v>
      </c>
      <c r="M87" s="11">
        <f t="shared" si="56"/>
        <v>123.83999999999999</v>
      </c>
      <c r="N87" s="12">
        <f t="shared" si="25"/>
        <v>1032</v>
      </c>
      <c r="O87" s="213">
        <v>645</v>
      </c>
      <c r="P87" s="193">
        <f t="shared" si="44"/>
        <v>774</v>
      </c>
    </row>
    <row r="88" spans="1:16" ht="17.25" customHeight="1" x14ac:dyDescent="0.25">
      <c r="A88" s="95" t="s">
        <v>80</v>
      </c>
      <c r="B88" s="26">
        <v>2.5</v>
      </c>
      <c r="C88" s="17" t="s">
        <v>19</v>
      </c>
      <c r="D88" s="18">
        <v>537287</v>
      </c>
      <c r="E88" s="18">
        <v>4</v>
      </c>
      <c r="F88" s="17">
        <v>144</v>
      </c>
      <c r="G88" s="221" t="s">
        <v>73</v>
      </c>
      <c r="H88" s="19">
        <v>0.09</v>
      </c>
      <c r="I88" s="19" t="s">
        <v>21</v>
      </c>
      <c r="J88" s="19">
        <v>0.12</v>
      </c>
      <c r="K88" s="10">
        <f t="shared" si="55"/>
        <v>84.24</v>
      </c>
      <c r="L88" s="10" t="s">
        <v>21</v>
      </c>
      <c r="M88" s="11">
        <f t="shared" si="56"/>
        <v>112.32</v>
      </c>
      <c r="N88" s="12">
        <f t="shared" si="25"/>
        <v>936</v>
      </c>
      <c r="O88" s="213">
        <v>1950</v>
      </c>
      <c r="P88" s="193">
        <f t="shared" si="44"/>
        <v>2340</v>
      </c>
    </row>
    <row r="89" spans="1:16" ht="17.25" customHeight="1" x14ac:dyDescent="0.25">
      <c r="A89" s="95" t="s">
        <v>81</v>
      </c>
      <c r="B89" s="26">
        <v>0.75</v>
      </c>
      <c r="C89" s="17" t="s">
        <v>19</v>
      </c>
      <c r="D89" s="18">
        <v>537332</v>
      </c>
      <c r="E89" s="18">
        <v>6</v>
      </c>
      <c r="F89" s="17">
        <v>504</v>
      </c>
      <c r="G89" s="17" t="s">
        <v>20</v>
      </c>
      <c r="H89" s="19">
        <v>0.09</v>
      </c>
      <c r="I89" s="19" t="s">
        <v>21</v>
      </c>
      <c r="J89" s="19">
        <v>0.12</v>
      </c>
      <c r="K89" s="10">
        <f t="shared" si="55"/>
        <v>74.16</v>
      </c>
      <c r="L89" s="10" t="s">
        <v>21</v>
      </c>
      <c r="M89" s="11">
        <f t="shared" si="56"/>
        <v>98.88</v>
      </c>
      <c r="N89" s="12">
        <f t="shared" si="25"/>
        <v>824</v>
      </c>
      <c r="O89" s="213">
        <v>515</v>
      </c>
      <c r="P89" s="193">
        <f t="shared" si="44"/>
        <v>618</v>
      </c>
    </row>
    <row r="90" spans="1:16" ht="17.25" customHeight="1" x14ac:dyDescent="0.25">
      <c r="A90" s="95" t="s">
        <v>81</v>
      </c>
      <c r="B90" s="26">
        <v>2.5</v>
      </c>
      <c r="C90" s="17" t="s">
        <v>19</v>
      </c>
      <c r="D90" s="18">
        <v>537331</v>
      </c>
      <c r="E90" s="18">
        <v>4</v>
      </c>
      <c r="F90" s="17">
        <v>144</v>
      </c>
      <c r="G90" s="17" t="s">
        <v>20</v>
      </c>
      <c r="H90" s="19">
        <v>0.09</v>
      </c>
      <c r="I90" s="19" t="s">
        <v>21</v>
      </c>
      <c r="J90" s="19">
        <v>0.12</v>
      </c>
      <c r="K90" s="10">
        <f t="shared" si="55"/>
        <v>64.584000000000003</v>
      </c>
      <c r="L90" s="10" t="s">
        <v>21</v>
      </c>
      <c r="M90" s="11">
        <f t="shared" si="56"/>
        <v>86.111999999999995</v>
      </c>
      <c r="N90" s="12">
        <f t="shared" si="25"/>
        <v>717.6</v>
      </c>
      <c r="O90" s="213">
        <v>1495</v>
      </c>
      <c r="P90" s="193">
        <f t="shared" si="44"/>
        <v>1794</v>
      </c>
    </row>
    <row r="91" spans="1:16" ht="17.25" customHeight="1" x14ac:dyDescent="0.25">
      <c r="A91" s="95" t="s">
        <v>82</v>
      </c>
      <c r="B91" s="26">
        <v>0.75</v>
      </c>
      <c r="C91" s="17" t="s">
        <v>19</v>
      </c>
      <c r="D91" s="18">
        <v>537308</v>
      </c>
      <c r="E91" s="18">
        <v>6</v>
      </c>
      <c r="F91" s="17">
        <v>504</v>
      </c>
      <c r="G91" s="221" t="s">
        <v>73</v>
      </c>
      <c r="H91" s="19">
        <v>0.09</v>
      </c>
      <c r="I91" s="19" t="s">
        <v>21</v>
      </c>
      <c r="J91" s="19">
        <v>0.12</v>
      </c>
      <c r="K91" s="10">
        <f t="shared" si="55"/>
        <v>84.96</v>
      </c>
      <c r="L91" s="10" t="s">
        <v>21</v>
      </c>
      <c r="M91" s="11">
        <f t="shared" si="56"/>
        <v>113.28</v>
      </c>
      <c r="N91" s="12">
        <f t="shared" si="25"/>
        <v>944</v>
      </c>
      <c r="O91" s="213">
        <v>590</v>
      </c>
      <c r="P91" s="193">
        <f t="shared" si="44"/>
        <v>708</v>
      </c>
    </row>
    <row r="92" spans="1:16" ht="17.25" customHeight="1" x14ac:dyDescent="0.25">
      <c r="A92" s="95" t="s">
        <v>82</v>
      </c>
      <c r="B92" s="26">
        <v>2.5</v>
      </c>
      <c r="C92" s="17" t="s">
        <v>19</v>
      </c>
      <c r="D92" s="18">
        <v>537307</v>
      </c>
      <c r="E92" s="18">
        <v>4</v>
      </c>
      <c r="F92" s="17">
        <v>144</v>
      </c>
      <c r="G92" s="221" t="s">
        <v>73</v>
      </c>
      <c r="H92" s="19">
        <v>0.09</v>
      </c>
      <c r="I92" s="19" t="s">
        <v>21</v>
      </c>
      <c r="J92" s="19">
        <v>0.12</v>
      </c>
      <c r="K92" s="10">
        <f t="shared" si="55"/>
        <v>74.73599999999999</v>
      </c>
      <c r="L92" s="10" t="s">
        <v>21</v>
      </c>
      <c r="M92" s="11">
        <f t="shared" si="56"/>
        <v>99.647999999999996</v>
      </c>
      <c r="N92" s="12">
        <f t="shared" si="25"/>
        <v>830.4</v>
      </c>
      <c r="O92" s="213">
        <v>1730</v>
      </c>
      <c r="P92" s="193">
        <f t="shared" si="44"/>
        <v>2076</v>
      </c>
    </row>
    <row r="93" spans="1:16" ht="17.25" customHeight="1" x14ac:dyDescent="0.25">
      <c r="A93" s="95" t="s">
        <v>83</v>
      </c>
      <c r="B93" s="26">
        <v>0.75</v>
      </c>
      <c r="C93" s="17" t="s">
        <v>19</v>
      </c>
      <c r="D93" s="18">
        <v>537328</v>
      </c>
      <c r="E93" s="18">
        <v>6</v>
      </c>
      <c r="F93" s="17">
        <v>504</v>
      </c>
      <c r="G93" s="17" t="s">
        <v>20</v>
      </c>
      <c r="H93" s="19">
        <v>0.09</v>
      </c>
      <c r="I93" s="19" t="s">
        <v>21</v>
      </c>
      <c r="J93" s="19">
        <v>0.12</v>
      </c>
      <c r="K93" s="10">
        <f t="shared" si="55"/>
        <v>70.56</v>
      </c>
      <c r="L93" s="10" t="s">
        <v>21</v>
      </c>
      <c r="M93" s="11">
        <f t="shared" si="56"/>
        <v>94.08</v>
      </c>
      <c r="N93" s="12">
        <f t="shared" si="25"/>
        <v>784</v>
      </c>
      <c r="O93" s="213">
        <v>490</v>
      </c>
      <c r="P93" s="193">
        <f t="shared" si="44"/>
        <v>588</v>
      </c>
    </row>
    <row r="94" spans="1:16" ht="17.25" customHeight="1" x14ac:dyDescent="0.25">
      <c r="A94" s="95" t="s">
        <v>83</v>
      </c>
      <c r="B94" s="26">
        <v>2.5</v>
      </c>
      <c r="C94" s="17" t="s">
        <v>19</v>
      </c>
      <c r="D94" s="18">
        <v>537327</v>
      </c>
      <c r="E94" s="18">
        <v>4</v>
      </c>
      <c r="F94" s="17">
        <v>144</v>
      </c>
      <c r="G94" s="17" t="s">
        <v>20</v>
      </c>
      <c r="H94" s="19">
        <v>0.09</v>
      </c>
      <c r="I94" s="19" t="s">
        <v>21</v>
      </c>
      <c r="J94" s="19">
        <v>0.12</v>
      </c>
      <c r="K94" s="10">
        <f t="shared" si="55"/>
        <v>62.64</v>
      </c>
      <c r="L94" s="10" t="s">
        <v>21</v>
      </c>
      <c r="M94" s="11">
        <f t="shared" si="56"/>
        <v>83.52</v>
      </c>
      <c r="N94" s="12">
        <f t="shared" ref="N94:N96" si="57">P94/B94</f>
        <v>696</v>
      </c>
      <c r="O94" s="213">
        <v>1450</v>
      </c>
      <c r="P94" s="193">
        <f t="shared" si="44"/>
        <v>1740</v>
      </c>
    </row>
    <row r="95" spans="1:16" ht="17.25" customHeight="1" x14ac:dyDescent="0.25">
      <c r="A95" s="95" t="s">
        <v>84</v>
      </c>
      <c r="B95" s="26">
        <v>0.75</v>
      </c>
      <c r="C95" s="17" t="s">
        <v>19</v>
      </c>
      <c r="D95" s="18">
        <v>537324</v>
      </c>
      <c r="E95" s="18">
        <v>6</v>
      </c>
      <c r="F95" s="17">
        <v>504</v>
      </c>
      <c r="G95" s="17" t="s">
        <v>20</v>
      </c>
      <c r="H95" s="19">
        <v>0.09</v>
      </c>
      <c r="I95" s="19" t="s">
        <v>21</v>
      </c>
      <c r="J95" s="19">
        <v>0.12</v>
      </c>
      <c r="K95" s="10">
        <f t="shared" si="55"/>
        <v>70.56</v>
      </c>
      <c r="L95" s="10" t="s">
        <v>21</v>
      </c>
      <c r="M95" s="11">
        <f t="shared" si="56"/>
        <v>94.08</v>
      </c>
      <c r="N95" s="12">
        <f t="shared" si="57"/>
        <v>784</v>
      </c>
      <c r="O95" s="213">
        <v>490</v>
      </c>
      <c r="P95" s="193">
        <f t="shared" si="44"/>
        <v>588</v>
      </c>
    </row>
    <row r="96" spans="1:16" ht="17.25" customHeight="1" thickBot="1" x14ac:dyDescent="0.3">
      <c r="A96" s="101" t="s">
        <v>84</v>
      </c>
      <c r="B96" s="102">
        <v>2.5</v>
      </c>
      <c r="C96" s="98" t="s">
        <v>19</v>
      </c>
      <c r="D96" s="103">
        <v>537323</v>
      </c>
      <c r="E96" s="103">
        <v>4</v>
      </c>
      <c r="F96" s="98">
        <v>144</v>
      </c>
      <c r="G96" s="98" t="s">
        <v>20</v>
      </c>
      <c r="H96" s="81">
        <v>0.09</v>
      </c>
      <c r="I96" s="81" t="s">
        <v>21</v>
      </c>
      <c r="J96" s="81">
        <v>0.12</v>
      </c>
      <c r="K96" s="16">
        <f t="shared" si="55"/>
        <v>62.64</v>
      </c>
      <c r="L96" s="16" t="s">
        <v>21</v>
      </c>
      <c r="M96" s="99">
        <f t="shared" si="56"/>
        <v>83.52</v>
      </c>
      <c r="N96" s="100">
        <f t="shared" si="57"/>
        <v>696</v>
      </c>
      <c r="O96" s="212">
        <v>1450</v>
      </c>
      <c r="P96" s="193">
        <f t="shared" si="44"/>
        <v>1740</v>
      </c>
    </row>
    <row r="97" spans="1:16" ht="17.25" customHeight="1" thickBot="1" x14ac:dyDescent="0.3">
      <c r="A97" s="228" t="s">
        <v>85</v>
      </c>
      <c r="B97" s="229"/>
      <c r="C97" s="229"/>
      <c r="D97" s="229"/>
      <c r="E97" s="229"/>
      <c r="F97" s="229"/>
      <c r="G97" s="229"/>
      <c r="H97" s="229"/>
      <c r="I97" s="229"/>
      <c r="J97" s="229"/>
      <c r="K97" s="229"/>
      <c r="L97" s="229"/>
      <c r="M97" s="229"/>
      <c r="N97" s="229"/>
      <c r="O97" s="229"/>
      <c r="P97" s="230"/>
    </row>
    <row r="98" spans="1:16" ht="17.25" customHeight="1" x14ac:dyDescent="0.25">
      <c r="A98" s="94" t="s">
        <v>86</v>
      </c>
      <c r="B98" s="25">
        <v>2.5</v>
      </c>
      <c r="C98" s="13" t="s">
        <v>19</v>
      </c>
      <c r="D98" s="13">
        <v>930409</v>
      </c>
      <c r="E98" s="13">
        <v>4</v>
      </c>
      <c r="F98" s="13">
        <v>144</v>
      </c>
      <c r="G98" s="13" t="s">
        <v>39</v>
      </c>
      <c r="H98" s="15">
        <v>0.09</v>
      </c>
      <c r="I98" s="15"/>
      <c r="J98" s="15">
        <v>0.1</v>
      </c>
      <c r="K98" s="10">
        <f t="shared" ref="K98:K99" si="58">H98*N98</f>
        <v>71.063999999999993</v>
      </c>
      <c r="L98" s="10" t="s">
        <v>21</v>
      </c>
      <c r="M98" s="11">
        <f t="shared" ref="M98:M99" si="59">J98*N98</f>
        <v>78.960000000000008</v>
      </c>
      <c r="N98" s="12">
        <f t="shared" ref="N98:N99" si="60">P98/B98</f>
        <v>789.6</v>
      </c>
      <c r="O98" s="214">
        <v>1645</v>
      </c>
      <c r="P98" s="193">
        <f t="shared" si="44"/>
        <v>1974</v>
      </c>
    </row>
    <row r="99" spans="1:16" ht="17.25" customHeight="1" thickBot="1" x14ac:dyDescent="0.3">
      <c r="A99" s="199" t="s">
        <v>87</v>
      </c>
      <c r="B99" s="200">
        <v>2.5</v>
      </c>
      <c r="C99" s="201" t="s">
        <v>19</v>
      </c>
      <c r="D99" s="201">
        <v>930415</v>
      </c>
      <c r="E99" s="201">
        <v>4</v>
      </c>
      <c r="F99" s="201">
        <v>144</v>
      </c>
      <c r="G99" s="201" t="s">
        <v>39</v>
      </c>
      <c r="H99" s="202">
        <v>0.09</v>
      </c>
      <c r="I99" s="202"/>
      <c r="J99" s="202">
        <v>0.1</v>
      </c>
      <c r="K99" s="203">
        <f t="shared" si="58"/>
        <v>73.224000000000004</v>
      </c>
      <c r="L99" s="203" t="s">
        <v>21</v>
      </c>
      <c r="M99" s="204">
        <f t="shared" si="59"/>
        <v>81.360000000000014</v>
      </c>
      <c r="N99" s="96">
        <f t="shared" si="60"/>
        <v>813.6</v>
      </c>
      <c r="O99" s="215">
        <v>1695</v>
      </c>
      <c r="P99" s="205">
        <f t="shared" si="44"/>
        <v>2034</v>
      </c>
    </row>
    <row r="101" spans="1:16" ht="49.95" customHeight="1" x14ac:dyDescent="0.25">
      <c r="A101" s="246" t="s">
        <v>88</v>
      </c>
      <c r="B101" s="246"/>
      <c r="C101" s="246"/>
      <c r="D101" s="246"/>
      <c r="E101" s="246"/>
      <c r="F101" s="246"/>
      <c r="G101" s="246"/>
      <c r="H101" s="246"/>
      <c r="I101" s="246"/>
      <c r="J101" s="246"/>
      <c r="K101" s="246"/>
      <c r="L101" s="246"/>
      <c r="M101" s="246"/>
      <c r="N101" s="246"/>
      <c r="O101" s="246"/>
      <c r="P101" s="247"/>
    </row>
    <row r="102" spans="1:16" ht="30" customHeight="1" x14ac:dyDescent="0.25">
      <c r="A102" s="243" t="s">
        <v>89</v>
      </c>
      <c r="B102" s="243"/>
      <c r="C102" s="243"/>
      <c r="D102" s="243"/>
      <c r="E102" s="243"/>
      <c r="F102" s="243"/>
      <c r="G102" s="243"/>
      <c r="H102" s="243"/>
      <c r="I102" s="243"/>
      <c r="J102" s="243"/>
      <c r="K102" s="243"/>
      <c r="L102" s="243"/>
      <c r="M102" s="243"/>
      <c r="N102" s="243"/>
      <c r="O102" s="243"/>
      <c r="P102" s="243"/>
    </row>
    <row r="103" spans="1:16" ht="30" customHeight="1" x14ac:dyDescent="0.25">
      <c r="A103" s="1" t="s">
        <v>90</v>
      </c>
      <c r="O103" s="1"/>
      <c r="P103" s="1"/>
    </row>
    <row r="104" spans="1:16" ht="13.95" customHeight="1" x14ac:dyDescent="0.25">
      <c r="A104" s="245" t="s">
        <v>91</v>
      </c>
      <c r="B104" s="245"/>
      <c r="C104" s="245"/>
      <c r="D104" s="245"/>
      <c r="E104" s="245"/>
      <c r="F104" s="245"/>
      <c r="G104" s="245"/>
      <c r="H104" s="245"/>
      <c r="I104" s="245"/>
      <c r="J104" s="245"/>
      <c r="K104" s="245"/>
      <c r="L104" s="245"/>
      <c r="M104" s="245"/>
      <c r="N104" s="245"/>
      <c r="O104" s="245"/>
      <c r="P104" s="245"/>
    </row>
    <row r="105" spans="1:16" ht="13.95" customHeight="1" x14ac:dyDescent="0.25">
      <c r="A105" s="244" t="s">
        <v>92</v>
      </c>
      <c r="B105" s="244"/>
      <c r="C105" s="244"/>
      <c r="D105" s="244"/>
      <c r="E105" s="244"/>
      <c r="F105" s="244"/>
      <c r="G105" s="244"/>
      <c r="H105" s="244"/>
      <c r="I105" s="244"/>
      <c r="J105" s="244"/>
      <c r="K105" s="244"/>
      <c r="L105" s="244"/>
      <c r="M105" s="244"/>
      <c r="N105" s="244"/>
      <c r="O105" s="244"/>
      <c r="P105" s="244"/>
    </row>
    <row r="106" spans="1:16" x14ac:dyDescent="0.25">
      <c r="A106" s="244" t="s">
        <v>93</v>
      </c>
      <c r="B106" s="244"/>
      <c r="C106" s="244"/>
      <c r="D106" s="244"/>
      <c r="E106" s="244"/>
      <c r="F106" s="244"/>
      <c r="G106" s="244"/>
      <c r="H106" s="244"/>
      <c r="I106" s="244"/>
      <c r="J106" s="244"/>
      <c r="K106" s="244"/>
      <c r="L106" s="244"/>
      <c r="M106" s="244"/>
      <c r="N106" s="244"/>
      <c r="O106" s="244"/>
      <c r="P106" s="244"/>
    </row>
    <row r="107" spans="1:16" x14ac:dyDescent="0.25">
      <c r="A107" s="244" t="s">
        <v>94</v>
      </c>
      <c r="B107" s="244"/>
      <c r="C107" s="244"/>
      <c r="D107" s="244"/>
      <c r="E107" s="244"/>
      <c r="F107" s="244"/>
      <c r="G107" s="244"/>
      <c r="H107" s="244"/>
      <c r="I107" s="244"/>
      <c r="J107" s="244"/>
      <c r="K107" s="244"/>
      <c r="L107" s="244"/>
      <c r="M107" s="244"/>
      <c r="N107" s="244"/>
      <c r="O107" s="244"/>
      <c r="P107" s="244"/>
    </row>
    <row r="108" spans="1:16" x14ac:dyDescent="0.25">
      <c r="A108" s="244" t="s">
        <v>95</v>
      </c>
      <c r="B108" s="244"/>
      <c r="C108" s="244"/>
      <c r="D108" s="244"/>
      <c r="E108" s="244"/>
      <c r="F108" s="244"/>
      <c r="G108" s="244"/>
      <c r="H108" s="244"/>
      <c r="I108" s="244"/>
      <c r="J108" s="244"/>
      <c r="K108" s="244"/>
      <c r="L108" s="244"/>
      <c r="M108" s="244"/>
      <c r="N108" s="244"/>
      <c r="O108" s="244"/>
      <c r="P108" s="244"/>
    </row>
    <row r="111" spans="1:16" x14ac:dyDescent="0.25">
      <c r="B111" s="1"/>
      <c r="C111" s="1"/>
      <c r="D111" s="1"/>
      <c r="E111" s="1"/>
      <c r="F111" s="1"/>
      <c r="G111" s="1"/>
      <c r="H111" s="1"/>
      <c r="I111" s="1"/>
      <c r="J111" s="1"/>
      <c r="K111" s="1"/>
      <c r="L111" s="1"/>
      <c r="M111" s="1"/>
      <c r="N111" s="1"/>
      <c r="O111" s="1"/>
      <c r="P111" s="1"/>
    </row>
    <row r="112" spans="1:16" x14ac:dyDescent="0.25">
      <c r="B112" s="1"/>
      <c r="C112" s="1"/>
      <c r="D112" s="1"/>
      <c r="E112" s="1"/>
      <c r="F112" s="1"/>
      <c r="G112" s="1"/>
      <c r="H112" s="1"/>
      <c r="I112" s="1"/>
      <c r="J112" s="1"/>
      <c r="K112" s="1"/>
      <c r="L112" s="1"/>
      <c r="M112" s="1"/>
      <c r="N112" s="1"/>
      <c r="O112" s="1"/>
      <c r="P112" s="1"/>
    </row>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sheetData>
  <mergeCells count="37">
    <mergeCell ref="A101:P101"/>
    <mergeCell ref="B2:G2"/>
    <mergeCell ref="K3:M3"/>
    <mergeCell ref="K2:P2"/>
    <mergeCell ref="A2:A3"/>
    <mergeCell ref="A8:P8"/>
    <mergeCell ref="A6:P6"/>
    <mergeCell ref="A5:P5"/>
    <mergeCell ref="A4:P4"/>
    <mergeCell ref="A97:P97"/>
    <mergeCell ref="A70:P70"/>
    <mergeCell ref="A69:P69"/>
    <mergeCell ref="A50:P50"/>
    <mergeCell ref="A64:P64"/>
    <mergeCell ref="A61:P61"/>
    <mergeCell ref="A56:P56"/>
    <mergeCell ref="A102:P102"/>
    <mergeCell ref="A108:P108"/>
    <mergeCell ref="A107:P107"/>
    <mergeCell ref="A106:P106"/>
    <mergeCell ref="A104:P104"/>
    <mergeCell ref="A105:P105"/>
    <mergeCell ref="A55:P55"/>
    <mergeCell ref="A43:P43"/>
    <mergeCell ref="A42:P42"/>
    <mergeCell ref="A39:P39"/>
    <mergeCell ref="A35:P35"/>
    <mergeCell ref="A34:P34"/>
    <mergeCell ref="A1:P1"/>
    <mergeCell ref="A30:P30"/>
    <mergeCell ref="A29:P29"/>
    <mergeCell ref="A28:P28"/>
    <mergeCell ref="A25:P25"/>
    <mergeCell ref="A14:P14"/>
    <mergeCell ref="A9:P9"/>
    <mergeCell ref="A21:P21"/>
    <mergeCell ref="H2:J3"/>
  </mergeCells>
  <conditionalFormatting sqref="D23">
    <cfRule type="duplicateValues" dxfId="281" priority="509"/>
    <cfRule type="duplicateValues" dxfId="280" priority="510"/>
  </conditionalFormatting>
  <conditionalFormatting sqref="D23">
    <cfRule type="duplicateValues" dxfId="279" priority="511"/>
  </conditionalFormatting>
  <conditionalFormatting sqref="D23">
    <cfRule type="duplicateValues" dxfId="278" priority="512"/>
  </conditionalFormatting>
  <conditionalFormatting sqref="D10">
    <cfRule type="duplicateValues" dxfId="277" priority="505"/>
    <cfRule type="duplicateValues" dxfId="276" priority="506"/>
  </conditionalFormatting>
  <conditionalFormatting sqref="D10">
    <cfRule type="duplicateValues" dxfId="275" priority="507"/>
  </conditionalFormatting>
  <conditionalFormatting sqref="D10">
    <cfRule type="duplicateValues" dxfId="274" priority="508"/>
  </conditionalFormatting>
  <conditionalFormatting sqref="D11">
    <cfRule type="duplicateValues" dxfId="273" priority="502"/>
    <cfRule type="duplicateValues" dxfId="272" priority="503"/>
  </conditionalFormatting>
  <conditionalFormatting sqref="D11">
    <cfRule type="duplicateValues" dxfId="271" priority="504"/>
  </conditionalFormatting>
  <conditionalFormatting sqref="D12">
    <cfRule type="duplicateValues" dxfId="270" priority="498"/>
    <cfRule type="duplicateValues" dxfId="269" priority="499"/>
  </conditionalFormatting>
  <conditionalFormatting sqref="D12">
    <cfRule type="duplicateValues" dxfId="268" priority="500"/>
  </conditionalFormatting>
  <conditionalFormatting sqref="D12">
    <cfRule type="duplicateValues" dxfId="267" priority="501"/>
  </conditionalFormatting>
  <conditionalFormatting sqref="D13">
    <cfRule type="duplicateValues" dxfId="266" priority="494"/>
    <cfRule type="duplicateValues" dxfId="265" priority="495"/>
  </conditionalFormatting>
  <conditionalFormatting sqref="D13">
    <cfRule type="duplicateValues" dxfId="264" priority="496"/>
  </conditionalFormatting>
  <conditionalFormatting sqref="D13">
    <cfRule type="duplicateValues" dxfId="263" priority="497"/>
  </conditionalFormatting>
  <conditionalFormatting sqref="D15">
    <cfRule type="duplicateValues" dxfId="262" priority="490"/>
    <cfRule type="duplicateValues" dxfId="261" priority="491"/>
  </conditionalFormatting>
  <conditionalFormatting sqref="D15">
    <cfRule type="duplicateValues" dxfId="260" priority="492"/>
  </conditionalFormatting>
  <conditionalFormatting sqref="D15">
    <cfRule type="duplicateValues" dxfId="259" priority="493"/>
  </conditionalFormatting>
  <conditionalFormatting sqref="D16">
    <cfRule type="duplicateValues" dxfId="258" priority="486"/>
    <cfRule type="duplicateValues" dxfId="257" priority="487"/>
  </conditionalFormatting>
  <conditionalFormatting sqref="D16">
    <cfRule type="duplicateValues" dxfId="256" priority="488"/>
  </conditionalFormatting>
  <conditionalFormatting sqref="D16">
    <cfRule type="duplicateValues" dxfId="255" priority="489"/>
  </conditionalFormatting>
  <conditionalFormatting sqref="D17">
    <cfRule type="duplicateValues" dxfId="254" priority="482"/>
    <cfRule type="duplicateValues" dxfId="253" priority="483"/>
  </conditionalFormatting>
  <conditionalFormatting sqref="D17">
    <cfRule type="duplicateValues" dxfId="252" priority="484"/>
  </conditionalFormatting>
  <conditionalFormatting sqref="D17">
    <cfRule type="duplicateValues" dxfId="251" priority="485"/>
  </conditionalFormatting>
  <conditionalFormatting sqref="D18">
    <cfRule type="duplicateValues" dxfId="250" priority="478"/>
    <cfRule type="duplicateValues" dxfId="249" priority="479"/>
  </conditionalFormatting>
  <conditionalFormatting sqref="D18">
    <cfRule type="duplicateValues" dxfId="248" priority="480"/>
  </conditionalFormatting>
  <conditionalFormatting sqref="D18">
    <cfRule type="duplicateValues" dxfId="247" priority="481"/>
  </conditionalFormatting>
  <conditionalFormatting sqref="D19">
    <cfRule type="duplicateValues" dxfId="246" priority="474"/>
    <cfRule type="duplicateValues" dxfId="245" priority="475"/>
  </conditionalFormatting>
  <conditionalFormatting sqref="D19">
    <cfRule type="duplicateValues" dxfId="244" priority="476"/>
  </conditionalFormatting>
  <conditionalFormatting sqref="D19">
    <cfRule type="duplicateValues" dxfId="243" priority="477"/>
  </conditionalFormatting>
  <conditionalFormatting sqref="D20">
    <cfRule type="duplicateValues" dxfId="242" priority="470"/>
    <cfRule type="duplicateValues" dxfId="241" priority="471"/>
  </conditionalFormatting>
  <conditionalFormatting sqref="D20">
    <cfRule type="duplicateValues" dxfId="240" priority="472"/>
  </conditionalFormatting>
  <conditionalFormatting sqref="D31">
    <cfRule type="duplicateValues" dxfId="239" priority="462"/>
    <cfRule type="duplicateValues" dxfId="238" priority="463"/>
  </conditionalFormatting>
  <conditionalFormatting sqref="D31">
    <cfRule type="duplicateValues" dxfId="237" priority="464"/>
  </conditionalFormatting>
  <conditionalFormatting sqref="D31">
    <cfRule type="duplicateValues" dxfId="236" priority="465"/>
  </conditionalFormatting>
  <conditionalFormatting sqref="D32">
    <cfRule type="duplicateValues" dxfId="235" priority="458"/>
    <cfRule type="duplicateValues" dxfId="234" priority="459"/>
  </conditionalFormatting>
  <conditionalFormatting sqref="D32">
    <cfRule type="duplicateValues" dxfId="233" priority="460"/>
  </conditionalFormatting>
  <conditionalFormatting sqref="D32">
    <cfRule type="duplicateValues" dxfId="232" priority="461"/>
  </conditionalFormatting>
  <conditionalFormatting sqref="D33">
    <cfRule type="duplicateValues" dxfId="231" priority="454"/>
    <cfRule type="duplicateValues" dxfId="230" priority="455"/>
  </conditionalFormatting>
  <conditionalFormatting sqref="D33">
    <cfRule type="duplicateValues" dxfId="229" priority="456"/>
  </conditionalFormatting>
  <conditionalFormatting sqref="D33">
    <cfRule type="duplicateValues" dxfId="228" priority="457"/>
  </conditionalFormatting>
  <conditionalFormatting sqref="D36">
    <cfRule type="duplicateValues" dxfId="227" priority="420"/>
  </conditionalFormatting>
  <conditionalFormatting sqref="D36">
    <cfRule type="duplicateValues" dxfId="226" priority="421"/>
  </conditionalFormatting>
  <conditionalFormatting sqref="D37">
    <cfRule type="duplicateValues" dxfId="225" priority="416"/>
    <cfRule type="duplicateValues" dxfId="224" priority="417"/>
  </conditionalFormatting>
  <conditionalFormatting sqref="D37">
    <cfRule type="duplicateValues" dxfId="223" priority="418"/>
  </conditionalFormatting>
  <conditionalFormatting sqref="D37">
    <cfRule type="duplicateValues" dxfId="222" priority="419"/>
  </conditionalFormatting>
  <conditionalFormatting sqref="D38">
    <cfRule type="duplicateValues" dxfId="221" priority="412"/>
    <cfRule type="duplicateValues" dxfId="220" priority="413"/>
  </conditionalFormatting>
  <conditionalFormatting sqref="D38">
    <cfRule type="duplicateValues" dxfId="219" priority="414"/>
  </conditionalFormatting>
  <conditionalFormatting sqref="D38">
    <cfRule type="duplicateValues" dxfId="218" priority="415"/>
  </conditionalFormatting>
  <conditionalFormatting sqref="D40">
    <cfRule type="duplicateValues" dxfId="217" priority="410"/>
  </conditionalFormatting>
  <conditionalFormatting sqref="D40">
    <cfRule type="duplicateValues" dxfId="216" priority="411"/>
  </conditionalFormatting>
  <conditionalFormatting sqref="D41">
    <cfRule type="duplicateValues" dxfId="215" priority="408"/>
  </conditionalFormatting>
  <conditionalFormatting sqref="D41">
    <cfRule type="duplicateValues" dxfId="214" priority="409"/>
  </conditionalFormatting>
  <conditionalFormatting sqref="D44">
    <cfRule type="duplicateValues" dxfId="213" priority="388"/>
  </conditionalFormatting>
  <conditionalFormatting sqref="D44">
    <cfRule type="duplicateValues" dxfId="212" priority="389"/>
  </conditionalFormatting>
  <conditionalFormatting sqref="D45">
    <cfRule type="duplicateValues" dxfId="211" priority="384"/>
    <cfRule type="duplicateValues" dxfId="210" priority="385"/>
  </conditionalFormatting>
  <conditionalFormatting sqref="D45">
    <cfRule type="duplicateValues" dxfId="209" priority="386"/>
  </conditionalFormatting>
  <conditionalFormatting sqref="D45">
    <cfRule type="duplicateValues" dxfId="208" priority="387"/>
  </conditionalFormatting>
  <conditionalFormatting sqref="D46">
    <cfRule type="duplicateValues" dxfId="207" priority="380"/>
    <cfRule type="duplicateValues" dxfId="206" priority="381"/>
  </conditionalFormatting>
  <conditionalFormatting sqref="D46">
    <cfRule type="duplicateValues" dxfId="205" priority="382"/>
  </conditionalFormatting>
  <conditionalFormatting sqref="D46">
    <cfRule type="duplicateValues" dxfId="204" priority="383"/>
  </conditionalFormatting>
  <conditionalFormatting sqref="D47">
    <cfRule type="duplicateValues" dxfId="203" priority="378"/>
  </conditionalFormatting>
  <conditionalFormatting sqref="D47">
    <cfRule type="duplicateValues" dxfId="202" priority="379"/>
  </conditionalFormatting>
  <conditionalFormatting sqref="D48">
    <cfRule type="duplicateValues" dxfId="201" priority="374"/>
    <cfRule type="duplicateValues" dxfId="200" priority="375"/>
  </conditionalFormatting>
  <conditionalFormatting sqref="D48">
    <cfRule type="duplicateValues" dxfId="199" priority="376"/>
  </conditionalFormatting>
  <conditionalFormatting sqref="D48">
    <cfRule type="duplicateValues" dxfId="198" priority="377"/>
  </conditionalFormatting>
  <conditionalFormatting sqref="D49">
    <cfRule type="duplicateValues" dxfId="197" priority="370"/>
    <cfRule type="duplicateValues" dxfId="196" priority="371"/>
  </conditionalFormatting>
  <conditionalFormatting sqref="D49">
    <cfRule type="duplicateValues" dxfId="195" priority="372"/>
  </conditionalFormatting>
  <conditionalFormatting sqref="D49">
    <cfRule type="duplicateValues" dxfId="194" priority="373"/>
  </conditionalFormatting>
  <conditionalFormatting sqref="D57">
    <cfRule type="duplicateValues" dxfId="193" priority="366"/>
    <cfRule type="duplicateValues" dxfId="192" priority="367"/>
  </conditionalFormatting>
  <conditionalFormatting sqref="D57">
    <cfRule type="duplicateValues" dxfId="191" priority="368"/>
  </conditionalFormatting>
  <conditionalFormatting sqref="D57">
    <cfRule type="duplicateValues" dxfId="190" priority="369"/>
  </conditionalFormatting>
  <conditionalFormatting sqref="D58">
    <cfRule type="duplicateValues" dxfId="189" priority="362"/>
    <cfRule type="duplicateValues" dxfId="188" priority="363"/>
  </conditionalFormatting>
  <conditionalFormatting sqref="D58">
    <cfRule type="duplicateValues" dxfId="187" priority="364"/>
  </conditionalFormatting>
  <conditionalFormatting sqref="D58">
    <cfRule type="duplicateValues" dxfId="186" priority="365"/>
  </conditionalFormatting>
  <conditionalFormatting sqref="D59">
    <cfRule type="duplicateValues" dxfId="185" priority="358"/>
    <cfRule type="duplicateValues" dxfId="184" priority="359"/>
  </conditionalFormatting>
  <conditionalFormatting sqref="D59">
    <cfRule type="duplicateValues" dxfId="183" priority="360"/>
  </conditionalFormatting>
  <conditionalFormatting sqref="D59">
    <cfRule type="duplicateValues" dxfId="182" priority="361"/>
  </conditionalFormatting>
  <conditionalFormatting sqref="D60">
    <cfRule type="duplicateValues" dxfId="181" priority="354"/>
    <cfRule type="duplicateValues" dxfId="180" priority="355"/>
  </conditionalFormatting>
  <conditionalFormatting sqref="D60">
    <cfRule type="duplicateValues" dxfId="179" priority="356"/>
  </conditionalFormatting>
  <conditionalFormatting sqref="D60">
    <cfRule type="duplicateValues" dxfId="178" priority="357"/>
  </conditionalFormatting>
  <conditionalFormatting sqref="D62">
    <cfRule type="duplicateValues" dxfId="177" priority="350"/>
    <cfRule type="duplicateValues" dxfId="176" priority="351"/>
  </conditionalFormatting>
  <conditionalFormatting sqref="D62">
    <cfRule type="duplicateValues" dxfId="175" priority="352"/>
  </conditionalFormatting>
  <conditionalFormatting sqref="D62">
    <cfRule type="duplicateValues" dxfId="174" priority="353"/>
  </conditionalFormatting>
  <conditionalFormatting sqref="D63">
    <cfRule type="duplicateValues" dxfId="173" priority="346"/>
    <cfRule type="duplicateValues" dxfId="172" priority="347"/>
  </conditionalFormatting>
  <conditionalFormatting sqref="D63">
    <cfRule type="duplicateValues" dxfId="171" priority="348"/>
  </conditionalFormatting>
  <conditionalFormatting sqref="D63">
    <cfRule type="duplicateValues" dxfId="170" priority="349"/>
  </conditionalFormatting>
  <conditionalFormatting sqref="D65">
    <cfRule type="duplicateValues" dxfId="169" priority="342"/>
    <cfRule type="duplicateValues" dxfId="168" priority="343"/>
  </conditionalFormatting>
  <conditionalFormatting sqref="D65">
    <cfRule type="duplicateValues" dxfId="167" priority="344"/>
  </conditionalFormatting>
  <conditionalFormatting sqref="D65">
    <cfRule type="duplicateValues" dxfId="166" priority="345"/>
  </conditionalFormatting>
  <conditionalFormatting sqref="D66">
    <cfRule type="duplicateValues" dxfId="165" priority="338"/>
    <cfRule type="duplicateValues" dxfId="164" priority="339"/>
  </conditionalFormatting>
  <conditionalFormatting sqref="D66">
    <cfRule type="duplicateValues" dxfId="163" priority="340"/>
  </conditionalFormatting>
  <conditionalFormatting sqref="D66">
    <cfRule type="duplicateValues" dxfId="162" priority="341"/>
  </conditionalFormatting>
  <conditionalFormatting sqref="D67">
    <cfRule type="duplicateValues" dxfId="161" priority="334"/>
    <cfRule type="duplicateValues" dxfId="160" priority="335"/>
  </conditionalFormatting>
  <conditionalFormatting sqref="D67">
    <cfRule type="duplicateValues" dxfId="159" priority="336"/>
  </conditionalFormatting>
  <conditionalFormatting sqref="D67">
    <cfRule type="duplicateValues" dxfId="158" priority="337"/>
  </conditionalFormatting>
  <conditionalFormatting sqref="D68">
    <cfRule type="duplicateValues" dxfId="157" priority="330"/>
    <cfRule type="duplicateValues" dxfId="156" priority="331"/>
  </conditionalFormatting>
  <conditionalFormatting sqref="D68">
    <cfRule type="duplicateValues" dxfId="155" priority="332"/>
  </conditionalFormatting>
  <conditionalFormatting sqref="D68">
    <cfRule type="duplicateValues" dxfId="154" priority="333"/>
  </conditionalFormatting>
  <conditionalFormatting sqref="D51">
    <cfRule type="duplicateValues" dxfId="153" priority="326"/>
    <cfRule type="duplicateValues" dxfId="152" priority="327"/>
  </conditionalFormatting>
  <conditionalFormatting sqref="D51">
    <cfRule type="duplicateValues" dxfId="151" priority="328"/>
  </conditionalFormatting>
  <conditionalFormatting sqref="D51">
    <cfRule type="duplicateValues" dxfId="150" priority="329"/>
  </conditionalFormatting>
  <conditionalFormatting sqref="D52">
    <cfRule type="duplicateValues" dxfId="149" priority="322"/>
    <cfRule type="duplicateValues" dxfId="148" priority="323"/>
  </conditionalFormatting>
  <conditionalFormatting sqref="D52">
    <cfRule type="duplicateValues" dxfId="147" priority="324"/>
  </conditionalFormatting>
  <conditionalFormatting sqref="D52">
    <cfRule type="duplicateValues" dxfId="146" priority="325"/>
  </conditionalFormatting>
  <conditionalFormatting sqref="D53">
    <cfRule type="duplicateValues" dxfId="145" priority="318"/>
    <cfRule type="duplicateValues" dxfId="144" priority="319"/>
  </conditionalFormatting>
  <conditionalFormatting sqref="D53">
    <cfRule type="duplicateValues" dxfId="143" priority="320"/>
  </conditionalFormatting>
  <conditionalFormatting sqref="D53">
    <cfRule type="duplicateValues" dxfId="142" priority="321"/>
  </conditionalFormatting>
  <conditionalFormatting sqref="D54">
    <cfRule type="duplicateValues" dxfId="141" priority="314"/>
    <cfRule type="duplicateValues" dxfId="140" priority="315"/>
  </conditionalFormatting>
  <conditionalFormatting sqref="D54">
    <cfRule type="duplicateValues" dxfId="139" priority="316"/>
  </conditionalFormatting>
  <conditionalFormatting sqref="D54">
    <cfRule type="duplicateValues" dxfId="138" priority="317"/>
  </conditionalFormatting>
  <conditionalFormatting sqref="D71">
    <cfRule type="duplicateValues" dxfId="137" priority="310"/>
    <cfRule type="duplicateValues" dxfId="136" priority="311"/>
  </conditionalFormatting>
  <conditionalFormatting sqref="D71">
    <cfRule type="duplicateValues" dxfId="135" priority="312"/>
  </conditionalFormatting>
  <conditionalFormatting sqref="D71">
    <cfRule type="duplicateValues" dxfId="134" priority="313"/>
  </conditionalFormatting>
  <conditionalFormatting sqref="D72">
    <cfRule type="duplicateValues" dxfId="133" priority="306"/>
    <cfRule type="duplicateValues" dxfId="132" priority="307"/>
  </conditionalFormatting>
  <conditionalFormatting sqref="D72">
    <cfRule type="duplicateValues" dxfId="131" priority="308"/>
  </conditionalFormatting>
  <conditionalFormatting sqref="D72">
    <cfRule type="duplicateValues" dxfId="130" priority="309"/>
  </conditionalFormatting>
  <conditionalFormatting sqref="D73">
    <cfRule type="duplicateValues" dxfId="129" priority="302"/>
    <cfRule type="duplicateValues" dxfId="128" priority="303"/>
  </conditionalFormatting>
  <conditionalFormatting sqref="D73">
    <cfRule type="duplicateValues" dxfId="127" priority="304"/>
  </conditionalFormatting>
  <conditionalFormatting sqref="D73">
    <cfRule type="duplicateValues" dxfId="126" priority="305"/>
  </conditionalFormatting>
  <conditionalFormatting sqref="D74">
    <cfRule type="duplicateValues" dxfId="125" priority="298"/>
    <cfRule type="duplicateValues" dxfId="124" priority="299"/>
  </conditionalFormatting>
  <conditionalFormatting sqref="D74">
    <cfRule type="duplicateValues" dxfId="123" priority="300"/>
  </conditionalFormatting>
  <conditionalFormatting sqref="D74">
    <cfRule type="duplicateValues" dxfId="122" priority="301"/>
  </conditionalFormatting>
  <conditionalFormatting sqref="D75">
    <cfRule type="duplicateValues" dxfId="121" priority="294"/>
    <cfRule type="duplicateValues" dxfId="120" priority="295"/>
  </conditionalFormatting>
  <conditionalFormatting sqref="D75">
    <cfRule type="duplicateValues" dxfId="119" priority="296"/>
  </conditionalFormatting>
  <conditionalFormatting sqref="D75">
    <cfRule type="duplicateValues" dxfId="118" priority="297"/>
  </conditionalFormatting>
  <conditionalFormatting sqref="D76">
    <cfRule type="duplicateValues" dxfId="117" priority="290"/>
    <cfRule type="duplicateValues" dxfId="116" priority="291"/>
  </conditionalFormatting>
  <conditionalFormatting sqref="D76">
    <cfRule type="duplicateValues" dxfId="115" priority="292"/>
  </conditionalFormatting>
  <conditionalFormatting sqref="D76">
    <cfRule type="duplicateValues" dxfId="114" priority="293"/>
  </conditionalFormatting>
  <conditionalFormatting sqref="D77">
    <cfRule type="duplicateValues" dxfId="113" priority="286"/>
    <cfRule type="duplicateValues" dxfId="112" priority="287"/>
  </conditionalFormatting>
  <conditionalFormatting sqref="D77">
    <cfRule type="duplicateValues" dxfId="111" priority="288"/>
  </conditionalFormatting>
  <conditionalFormatting sqref="D77">
    <cfRule type="duplicateValues" dxfId="110" priority="289"/>
  </conditionalFormatting>
  <conditionalFormatting sqref="D78">
    <cfRule type="duplicateValues" dxfId="109" priority="282"/>
    <cfRule type="duplicateValues" dxfId="108" priority="283"/>
  </conditionalFormatting>
  <conditionalFormatting sqref="D78">
    <cfRule type="duplicateValues" dxfId="107" priority="284"/>
  </conditionalFormatting>
  <conditionalFormatting sqref="D78">
    <cfRule type="duplicateValues" dxfId="106" priority="285"/>
  </conditionalFormatting>
  <conditionalFormatting sqref="D79">
    <cfRule type="duplicateValues" dxfId="105" priority="278"/>
    <cfRule type="duplicateValues" dxfId="104" priority="279"/>
  </conditionalFormatting>
  <conditionalFormatting sqref="D79">
    <cfRule type="duplicateValues" dxfId="103" priority="280"/>
  </conditionalFormatting>
  <conditionalFormatting sqref="D79">
    <cfRule type="duplicateValues" dxfId="102" priority="281"/>
  </conditionalFormatting>
  <conditionalFormatting sqref="D80">
    <cfRule type="duplicateValues" dxfId="101" priority="274"/>
    <cfRule type="duplicateValues" dxfId="100" priority="275"/>
  </conditionalFormatting>
  <conditionalFormatting sqref="D80">
    <cfRule type="duplicateValues" dxfId="99" priority="276"/>
  </conditionalFormatting>
  <conditionalFormatting sqref="D80">
    <cfRule type="duplicateValues" dxfId="98" priority="277"/>
  </conditionalFormatting>
  <conditionalFormatting sqref="D81">
    <cfRule type="duplicateValues" dxfId="97" priority="270"/>
    <cfRule type="duplicateValues" dxfId="96" priority="271"/>
  </conditionalFormatting>
  <conditionalFormatting sqref="D81">
    <cfRule type="duplicateValues" dxfId="95" priority="272"/>
  </conditionalFormatting>
  <conditionalFormatting sqref="D81">
    <cfRule type="duplicateValues" dxfId="94" priority="273"/>
  </conditionalFormatting>
  <conditionalFormatting sqref="D82">
    <cfRule type="duplicateValues" dxfId="93" priority="266"/>
    <cfRule type="duplicateValues" dxfId="92" priority="267"/>
  </conditionalFormatting>
  <conditionalFormatting sqref="D82">
    <cfRule type="duplicateValues" dxfId="91" priority="268"/>
  </conditionalFormatting>
  <conditionalFormatting sqref="D82">
    <cfRule type="duplicateValues" dxfId="90" priority="269"/>
  </conditionalFormatting>
  <conditionalFormatting sqref="D83">
    <cfRule type="duplicateValues" dxfId="89" priority="262"/>
    <cfRule type="duplicateValues" dxfId="88" priority="263"/>
  </conditionalFormatting>
  <conditionalFormatting sqref="D83">
    <cfRule type="duplicateValues" dxfId="87" priority="264"/>
  </conditionalFormatting>
  <conditionalFormatting sqref="D83">
    <cfRule type="duplicateValues" dxfId="86" priority="265"/>
  </conditionalFormatting>
  <conditionalFormatting sqref="D84">
    <cfRule type="duplicateValues" dxfId="85" priority="258"/>
    <cfRule type="duplicateValues" dxfId="84" priority="259"/>
  </conditionalFormatting>
  <conditionalFormatting sqref="D84">
    <cfRule type="duplicateValues" dxfId="83" priority="260"/>
  </conditionalFormatting>
  <conditionalFormatting sqref="D84">
    <cfRule type="duplicateValues" dxfId="82" priority="261"/>
  </conditionalFormatting>
  <conditionalFormatting sqref="D85">
    <cfRule type="duplicateValues" dxfId="81" priority="254"/>
    <cfRule type="duplicateValues" dxfId="80" priority="255"/>
  </conditionalFormatting>
  <conditionalFormatting sqref="D85">
    <cfRule type="duplicateValues" dxfId="79" priority="256"/>
  </conditionalFormatting>
  <conditionalFormatting sqref="D85">
    <cfRule type="duplicateValues" dxfId="78" priority="257"/>
  </conditionalFormatting>
  <conditionalFormatting sqref="D86">
    <cfRule type="duplicateValues" dxfId="77" priority="250"/>
    <cfRule type="duplicateValues" dxfId="76" priority="251"/>
  </conditionalFormatting>
  <conditionalFormatting sqref="D86">
    <cfRule type="duplicateValues" dxfId="75" priority="252"/>
  </conditionalFormatting>
  <conditionalFormatting sqref="D86">
    <cfRule type="duplicateValues" dxfId="74" priority="253"/>
  </conditionalFormatting>
  <conditionalFormatting sqref="D87">
    <cfRule type="duplicateValues" dxfId="73" priority="246"/>
    <cfRule type="duplicateValues" dxfId="72" priority="247"/>
  </conditionalFormatting>
  <conditionalFormatting sqref="D87">
    <cfRule type="duplicateValues" dxfId="71" priority="248"/>
  </conditionalFormatting>
  <conditionalFormatting sqref="D87">
    <cfRule type="duplicateValues" dxfId="70" priority="249"/>
  </conditionalFormatting>
  <conditionalFormatting sqref="D88">
    <cfRule type="duplicateValues" dxfId="69" priority="242"/>
    <cfRule type="duplicateValues" dxfId="68" priority="243"/>
  </conditionalFormatting>
  <conditionalFormatting sqref="D88">
    <cfRule type="duplicateValues" dxfId="67" priority="244"/>
  </conditionalFormatting>
  <conditionalFormatting sqref="D88">
    <cfRule type="duplicateValues" dxfId="66" priority="245"/>
  </conditionalFormatting>
  <conditionalFormatting sqref="D89">
    <cfRule type="duplicateValues" dxfId="65" priority="238"/>
    <cfRule type="duplicateValues" dxfId="64" priority="239"/>
  </conditionalFormatting>
  <conditionalFormatting sqref="D89">
    <cfRule type="duplicateValues" dxfId="63" priority="240"/>
  </conditionalFormatting>
  <conditionalFormatting sqref="D89">
    <cfRule type="duplicateValues" dxfId="62" priority="241"/>
  </conditionalFormatting>
  <conditionalFormatting sqref="D90">
    <cfRule type="duplicateValues" dxfId="61" priority="234"/>
    <cfRule type="duplicateValues" dxfId="60" priority="235"/>
  </conditionalFormatting>
  <conditionalFormatting sqref="D90">
    <cfRule type="duplicateValues" dxfId="59" priority="236"/>
  </conditionalFormatting>
  <conditionalFormatting sqref="D90">
    <cfRule type="duplicateValues" dxfId="58" priority="237"/>
  </conditionalFormatting>
  <conditionalFormatting sqref="D91">
    <cfRule type="duplicateValues" dxfId="57" priority="230"/>
    <cfRule type="duplicateValues" dxfId="56" priority="231"/>
  </conditionalFormatting>
  <conditionalFormatting sqref="D91">
    <cfRule type="duplicateValues" dxfId="55" priority="232"/>
  </conditionalFormatting>
  <conditionalFormatting sqref="D91">
    <cfRule type="duplicateValues" dxfId="54" priority="233"/>
  </conditionalFormatting>
  <conditionalFormatting sqref="D92">
    <cfRule type="duplicateValues" dxfId="53" priority="226"/>
    <cfRule type="duplicateValues" dxfId="52" priority="227"/>
  </conditionalFormatting>
  <conditionalFormatting sqref="D92">
    <cfRule type="duplicateValues" dxfId="51" priority="228"/>
  </conditionalFormatting>
  <conditionalFormatting sqref="D92">
    <cfRule type="duplicateValues" dxfId="50" priority="229"/>
  </conditionalFormatting>
  <conditionalFormatting sqref="D93">
    <cfRule type="duplicateValues" dxfId="49" priority="224"/>
  </conditionalFormatting>
  <conditionalFormatting sqref="D93">
    <cfRule type="duplicateValues" dxfId="48" priority="225"/>
  </conditionalFormatting>
  <conditionalFormatting sqref="D94">
    <cfRule type="duplicateValues" dxfId="47" priority="222"/>
  </conditionalFormatting>
  <conditionalFormatting sqref="D94">
    <cfRule type="duplicateValues" dxfId="46" priority="223"/>
  </conditionalFormatting>
  <conditionalFormatting sqref="D95">
    <cfRule type="duplicateValues" dxfId="45" priority="220"/>
  </conditionalFormatting>
  <conditionalFormatting sqref="D95">
    <cfRule type="duplicateValues" dxfId="44" priority="221"/>
  </conditionalFormatting>
  <conditionalFormatting sqref="D96">
    <cfRule type="duplicateValues" dxfId="43" priority="218"/>
  </conditionalFormatting>
  <conditionalFormatting sqref="D96">
    <cfRule type="duplicateValues" dxfId="42" priority="219"/>
  </conditionalFormatting>
  <conditionalFormatting sqref="D26:D27">
    <cfRule type="duplicateValues" dxfId="41" priority="513"/>
    <cfRule type="duplicateValues" dxfId="40" priority="514"/>
  </conditionalFormatting>
  <conditionalFormatting sqref="D26:D27">
    <cfRule type="duplicateValues" dxfId="39" priority="515"/>
  </conditionalFormatting>
  <conditionalFormatting sqref="D22">
    <cfRule type="duplicateValues" dxfId="38" priority="68"/>
    <cfRule type="duplicateValues" dxfId="37" priority="69"/>
  </conditionalFormatting>
  <conditionalFormatting sqref="D22">
    <cfRule type="duplicateValues" dxfId="36" priority="70"/>
  </conditionalFormatting>
  <conditionalFormatting sqref="D22">
    <cfRule type="duplicateValues" dxfId="35" priority="71"/>
  </conditionalFormatting>
  <conditionalFormatting sqref="D98:D99">
    <cfRule type="duplicateValues" dxfId="34" priority="522"/>
    <cfRule type="duplicateValues" dxfId="33" priority="523"/>
  </conditionalFormatting>
  <conditionalFormatting sqref="D98:D99">
    <cfRule type="duplicateValues" dxfId="32" priority="524"/>
  </conditionalFormatting>
  <pageMargins left="0.25" right="0.25" top="0.75" bottom="0.75" header="0.3" footer="0.3"/>
  <pageSetup paperSize="9" scale="32"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450BB-B944-4BC7-A258-863CED235976}">
  <dimension ref="A1:S74"/>
  <sheetViews>
    <sheetView zoomScale="70" zoomScaleNormal="70" zoomScaleSheetLayoutView="80" workbookViewId="0">
      <selection activeCell="A10" sqref="A10:P10"/>
    </sheetView>
  </sheetViews>
  <sheetFormatPr defaultColWidth="9.33203125" defaultRowHeight="13.8" outlineLevelCol="1" x14ac:dyDescent="0.25"/>
  <cols>
    <col min="1" max="1" width="64.109375" style="1" customWidth="1"/>
    <col min="2" max="2" width="8.33203125" style="16" customWidth="1"/>
    <col min="3" max="3" width="6.44140625" style="16" customWidth="1"/>
    <col min="4" max="4" width="12.44140625" style="16" customWidth="1" outlineLevel="1"/>
    <col min="5" max="5" width="8.44140625" style="20" customWidth="1" outlineLevel="1"/>
    <col min="6" max="6" width="8.33203125" style="20" customWidth="1" outlineLevel="1"/>
    <col min="7" max="7" width="7.6640625" style="20" customWidth="1" outlineLevel="1"/>
    <col min="8" max="8" width="6.44140625" style="20" customWidth="1"/>
    <col min="9" max="9" width="3.33203125" style="20" customWidth="1"/>
    <col min="10" max="10" width="6.44140625" style="20" customWidth="1"/>
    <col min="11" max="11" width="11.33203125" style="20" bestFit="1" customWidth="1"/>
    <col min="12" max="12" width="1.6640625" style="20" bestFit="1" customWidth="1"/>
    <col min="13" max="13" width="11.33203125" style="20" bestFit="1" customWidth="1"/>
    <col min="14" max="14" width="13.21875" style="16" customWidth="1"/>
    <col min="15" max="15" width="16.44140625" style="16" hidden="1" customWidth="1"/>
    <col min="16" max="16" width="16.44140625" style="21" customWidth="1"/>
    <col min="17" max="16384" width="9.33203125" style="1"/>
  </cols>
  <sheetData>
    <row r="1" spans="1:19" ht="28.5" customHeight="1" thickBot="1" x14ac:dyDescent="0.3">
      <c r="A1" s="225" t="s">
        <v>96</v>
      </c>
      <c r="B1" s="226"/>
      <c r="C1" s="226"/>
      <c r="D1" s="226"/>
      <c r="E1" s="226"/>
      <c r="F1" s="226"/>
      <c r="G1" s="226"/>
      <c r="H1" s="226"/>
      <c r="I1" s="226"/>
      <c r="J1" s="226"/>
      <c r="K1" s="226"/>
      <c r="L1" s="226"/>
      <c r="M1" s="226"/>
      <c r="N1" s="226"/>
      <c r="O1" s="226"/>
      <c r="P1" s="227"/>
    </row>
    <row r="2" spans="1:19" s="2" customFormat="1" ht="18.75" customHeight="1" thickBot="1" x14ac:dyDescent="0.3">
      <c r="A2" s="254" t="s">
        <v>1</v>
      </c>
      <c r="B2" s="248" t="s">
        <v>2</v>
      </c>
      <c r="C2" s="249"/>
      <c r="D2" s="249"/>
      <c r="E2" s="249"/>
      <c r="F2" s="249"/>
      <c r="G2" s="250"/>
      <c r="H2" s="234" t="s">
        <v>3</v>
      </c>
      <c r="I2" s="235"/>
      <c r="J2" s="236"/>
      <c r="K2" s="251" t="s">
        <v>4</v>
      </c>
      <c r="L2" s="252"/>
      <c r="M2" s="252"/>
      <c r="N2" s="252"/>
      <c r="O2" s="252"/>
      <c r="P2" s="253"/>
    </row>
    <row r="3" spans="1:19" s="2" customFormat="1" ht="144.75" customHeight="1" thickBot="1" x14ac:dyDescent="0.3">
      <c r="A3" s="268"/>
      <c r="B3" s="3" t="s">
        <v>5</v>
      </c>
      <c r="C3" s="4" t="s">
        <v>6</v>
      </c>
      <c r="D3" s="4" t="s">
        <v>7</v>
      </c>
      <c r="E3" s="4" t="s">
        <v>8</v>
      </c>
      <c r="F3" s="4" t="s">
        <v>9</v>
      </c>
      <c r="G3" s="5" t="s">
        <v>10</v>
      </c>
      <c r="H3" s="269"/>
      <c r="I3" s="270"/>
      <c r="J3" s="271"/>
      <c r="K3" s="272" t="s">
        <v>11</v>
      </c>
      <c r="L3" s="273"/>
      <c r="M3" s="274"/>
      <c r="N3" s="6" t="s">
        <v>12</v>
      </c>
      <c r="O3" s="4" t="s">
        <v>13</v>
      </c>
      <c r="P3" s="7" t="s">
        <v>14</v>
      </c>
    </row>
    <row r="4" spans="1:19" s="2" customFormat="1" ht="21.75" customHeight="1" thickBot="1" x14ac:dyDescent="0.3">
      <c r="A4" s="231" t="s">
        <v>15</v>
      </c>
      <c r="B4" s="232"/>
      <c r="C4" s="232"/>
      <c r="D4" s="232"/>
      <c r="E4" s="232"/>
      <c r="F4" s="232"/>
      <c r="G4" s="232"/>
      <c r="H4" s="232"/>
      <c r="I4" s="232"/>
      <c r="J4" s="232"/>
      <c r="K4" s="232"/>
      <c r="L4" s="232"/>
      <c r="M4" s="232"/>
      <c r="N4" s="232"/>
      <c r="O4" s="232"/>
      <c r="P4" s="233"/>
    </row>
    <row r="5" spans="1:19" s="2" customFormat="1" ht="20.7" customHeight="1" thickBot="1" x14ac:dyDescent="0.3">
      <c r="A5" s="265" t="s">
        <v>16</v>
      </c>
      <c r="B5" s="266"/>
      <c r="C5" s="266"/>
      <c r="D5" s="266"/>
      <c r="E5" s="266"/>
      <c r="F5" s="266"/>
      <c r="G5" s="266"/>
      <c r="H5" s="266"/>
      <c r="I5" s="266"/>
      <c r="J5" s="266"/>
      <c r="K5" s="266"/>
      <c r="L5" s="266"/>
      <c r="M5" s="266"/>
      <c r="N5" s="266"/>
      <c r="O5" s="266"/>
      <c r="P5" s="267"/>
    </row>
    <row r="6" spans="1:19" s="8" customFormat="1" ht="16.95" customHeight="1" thickBot="1" x14ac:dyDescent="0.3">
      <c r="A6" s="256" t="s">
        <v>97</v>
      </c>
      <c r="B6" s="257"/>
      <c r="C6" s="257"/>
      <c r="D6" s="257"/>
      <c r="E6" s="257"/>
      <c r="F6" s="257"/>
      <c r="G6" s="257"/>
      <c r="H6" s="257"/>
      <c r="I6" s="257"/>
      <c r="J6" s="257"/>
      <c r="K6" s="257"/>
      <c r="L6" s="257"/>
      <c r="M6" s="257"/>
      <c r="N6" s="257"/>
      <c r="O6" s="257"/>
      <c r="P6" s="258"/>
    </row>
    <row r="7" spans="1:19" ht="17.25" customHeight="1" x14ac:dyDescent="0.25">
      <c r="A7" s="154" t="s">
        <v>98</v>
      </c>
      <c r="B7" s="64">
        <v>1</v>
      </c>
      <c r="C7" s="56" t="s">
        <v>19</v>
      </c>
      <c r="D7" s="56">
        <v>536236</v>
      </c>
      <c r="E7" s="56">
        <v>9</v>
      </c>
      <c r="F7" s="56">
        <v>540</v>
      </c>
      <c r="G7" s="109" t="s">
        <v>20</v>
      </c>
      <c r="H7" s="56">
        <v>0.03</v>
      </c>
      <c r="I7" s="60" t="s">
        <v>21</v>
      </c>
      <c r="J7" s="126">
        <v>0.05</v>
      </c>
      <c r="K7" s="12">
        <f>N7*H7</f>
        <v>7.38</v>
      </c>
      <c r="L7" s="12" t="s">
        <v>21</v>
      </c>
      <c r="M7" s="12">
        <f>N7*J7</f>
        <v>12.3</v>
      </c>
      <c r="N7" s="64">
        <f>P7/B7</f>
        <v>246</v>
      </c>
      <c r="O7" s="216">
        <v>205</v>
      </c>
      <c r="P7" s="187">
        <f>O7*1.2</f>
        <v>246</v>
      </c>
    </row>
    <row r="8" spans="1:19" ht="17.25" customHeight="1" x14ac:dyDescent="0.25">
      <c r="A8" s="155" t="s">
        <v>99</v>
      </c>
      <c r="B8" s="92">
        <v>5</v>
      </c>
      <c r="C8" s="65" t="s">
        <v>19</v>
      </c>
      <c r="D8" s="65">
        <v>993185</v>
      </c>
      <c r="E8" s="65">
        <v>1</v>
      </c>
      <c r="F8" s="65">
        <v>90</v>
      </c>
      <c r="G8" s="109" t="s">
        <v>39</v>
      </c>
      <c r="H8" s="65">
        <v>0.15</v>
      </c>
      <c r="I8" s="66" t="s">
        <v>100</v>
      </c>
      <c r="J8" s="127">
        <v>0.2</v>
      </c>
      <c r="K8" s="12">
        <f t="shared" ref="K8:K65" si="0">N8*H8</f>
        <v>7.1999999999999993</v>
      </c>
      <c r="L8" s="12" t="s">
        <v>21</v>
      </c>
      <c r="M8" s="12">
        <f t="shared" ref="M8:M65" si="1">N8*J8</f>
        <v>9.6000000000000014</v>
      </c>
      <c r="N8" s="64">
        <f t="shared" ref="N8:N65" si="2">P8/B8</f>
        <v>48</v>
      </c>
      <c r="O8" s="216">
        <v>200</v>
      </c>
      <c r="P8" s="187">
        <f t="shared" ref="P8:P65" si="3">O8*1.2</f>
        <v>240</v>
      </c>
    </row>
    <row r="9" spans="1:19" ht="17.25" customHeight="1" thickBot="1" x14ac:dyDescent="0.3">
      <c r="A9" s="156" t="s">
        <v>101</v>
      </c>
      <c r="B9" s="93">
        <v>10</v>
      </c>
      <c r="C9" s="73" t="s">
        <v>19</v>
      </c>
      <c r="D9" s="73">
        <v>986267</v>
      </c>
      <c r="E9" s="73">
        <v>1</v>
      </c>
      <c r="F9" s="73">
        <v>60</v>
      </c>
      <c r="G9" s="125" t="s">
        <v>39</v>
      </c>
      <c r="H9" s="73">
        <v>0.15</v>
      </c>
      <c r="I9" s="73" t="s">
        <v>100</v>
      </c>
      <c r="J9" s="128">
        <v>0.2</v>
      </c>
      <c r="K9" s="100">
        <f t="shared" si="0"/>
        <v>6.5699999999999994</v>
      </c>
      <c r="L9" s="100" t="s">
        <v>21</v>
      </c>
      <c r="M9" s="100">
        <f t="shared" si="1"/>
        <v>8.76</v>
      </c>
      <c r="N9" s="138">
        <f t="shared" si="2"/>
        <v>43.8</v>
      </c>
      <c r="O9" s="217">
        <v>365</v>
      </c>
      <c r="P9" s="188">
        <f t="shared" si="3"/>
        <v>438</v>
      </c>
    </row>
    <row r="10" spans="1:19" ht="17.25" customHeight="1" thickBot="1" x14ac:dyDescent="0.3">
      <c r="A10" s="228" t="s">
        <v>102</v>
      </c>
      <c r="B10" s="229"/>
      <c r="C10" s="229"/>
      <c r="D10" s="229"/>
      <c r="E10" s="229"/>
      <c r="F10" s="229"/>
      <c r="G10" s="229"/>
      <c r="H10" s="229"/>
      <c r="I10" s="229"/>
      <c r="J10" s="229"/>
      <c r="K10" s="229"/>
      <c r="L10" s="229"/>
      <c r="M10" s="229"/>
      <c r="N10" s="229"/>
      <c r="O10" s="229"/>
      <c r="P10" s="230"/>
    </row>
    <row r="11" spans="1:19" ht="17.25" customHeight="1" x14ac:dyDescent="0.25">
      <c r="A11" s="157" t="s">
        <v>103</v>
      </c>
      <c r="B11" s="74">
        <v>8</v>
      </c>
      <c r="C11" s="75" t="s">
        <v>38</v>
      </c>
      <c r="D11" s="75">
        <v>544573</v>
      </c>
      <c r="E11" s="75">
        <v>1</v>
      </c>
      <c r="F11" s="75">
        <v>60</v>
      </c>
      <c r="G11" s="109" t="s">
        <v>20</v>
      </c>
      <c r="H11" s="75">
        <v>0.25</v>
      </c>
      <c r="I11" s="76" t="s">
        <v>21</v>
      </c>
      <c r="J11" s="129">
        <v>0.3</v>
      </c>
      <c r="K11" s="12">
        <f t="shared" si="0"/>
        <v>23.625</v>
      </c>
      <c r="L11" s="12" t="s">
        <v>21</v>
      </c>
      <c r="M11" s="12">
        <f t="shared" si="1"/>
        <v>28.349999999999998</v>
      </c>
      <c r="N11" s="64">
        <f t="shared" si="2"/>
        <v>94.5</v>
      </c>
      <c r="O11" s="216">
        <v>630</v>
      </c>
      <c r="P11" s="187">
        <f t="shared" si="3"/>
        <v>756</v>
      </c>
    </row>
    <row r="12" spans="1:19" s="211" customFormat="1" ht="17.25" customHeight="1" x14ac:dyDescent="0.25">
      <c r="A12" s="206" t="s">
        <v>104</v>
      </c>
      <c r="B12" s="207">
        <v>25</v>
      </c>
      <c r="C12" s="208" t="s">
        <v>38</v>
      </c>
      <c r="D12" s="208">
        <v>986268</v>
      </c>
      <c r="E12" s="208">
        <v>1</v>
      </c>
      <c r="F12" s="208">
        <v>24</v>
      </c>
      <c r="G12" s="109" t="s">
        <v>20</v>
      </c>
      <c r="H12" s="208">
        <v>0.25</v>
      </c>
      <c r="I12" s="209" t="s">
        <v>21</v>
      </c>
      <c r="J12" s="210">
        <v>0.3</v>
      </c>
      <c r="K12" s="12">
        <f t="shared" si="0"/>
        <v>17.399999999999999</v>
      </c>
      <c r="L12" s="12" t="s">
        <v>21</v>
      </c>
      <c r="M12" s="12">
        <f t="shared" si="1"/>
        <v>20.88</v>
      </c>
      <c r="N12" s="64">
        <f t="shared" si="2"/>
        <v>69.599999999999994</v>
      </c>
      <c r="O12" s="216">
        <v>1450</v>
      </c>
      <c r="P12" s="187">
        <f t="shared" si="3"/>
        <v>1740</v>
      </c>
      <c r="R12" s="1"/>
      <c r="S12" s="1"/>
    </row>
    <row r="13" spans="1:19" ht="17.25" customHeight="1" thickBot="1" x14ac:dyDescent="0.3">
      <c r="A13" s="158" t="s">
        <v>105</v>
      </c>
      <c r="B13" s="63">
        <v>25</v>
      </c>
      <c r="C13" s="61" t="s">
        <v>38</v>
      </c>
      <c r="D13" s="61">
        <v>986269</v>
      </c>
      <c r="E13" s="61">
        <v>1</v>
      </c>
      <c r="F13" s="61">
        <v>24</v>
      </c>
      <c r="G13" s="109" t="s">
        <v>20</v>
      </c>
      <c r="H13" s="61">
        <v>0.25</v>
      </c>
      <c r="I13" s="62" t="s">
        <v>21</v>
      </c>
      <c r="J13" s="130">
        <v>0.3</v>
      </c>
      <c r="K13" s="100">
        <f t="shared" si="0"/>
        <v>12.18</v>
      </c>
      <c r="L13" s="100" t="s">
        <v>21</v>
      </c>
      <c r="M13" s="100">
        <f t="shared" si="1"/>
        <v>14.616</v>
      </c>
      <c r="N13" s="138">
        <f t="shared" si="2"/>
        <v>48.72</v>
      </c>
      <c r="O13" s="217">
        <v>1015</v>
      </c>
      <c r="P13" s="188">
        <f t="shared" si="3"/>
        <v>1218</v>
      </c>
    </row>
    <row r="14" spans="1:19" ht="20.7" customHeight="1" thickBot="1" x14ac:dyDescent="0.3">
      <c r="A14" s="222" t="s">
        <v>106</v>
      </c>
      <c r="B14" s="223"/>
      <c r="C14" s="223"/>
      <c r="D14" s="223"/>
      <c r="E14" s="223"/>
      <c r="F14" s="223"/>
      <c r="G14" s="223"/>
      <c r="H14" s="223"/>
      <c r="I14" s="223"/>
      <c r="J14" s="223"/>
      <c r="K14" s="223"/>
      <c r="L14" s="223"/>
      <c r="M14" s="223"/>
      <c r="N14" s="223"/>
      <c r="O14" s="223"/>
      <c r="P14" s="224"/>
    </row>
    <row r="15" spans="1:19" s="8" customFormat="1" ht="17.25" customHeight="1" thickBot="1" x14ac:dyDescent="0.3">
      <c r="A15" s="228" t="s">
        <v>107</v>
      </c>
      <c r="B15" s="229"/>
      <c r="C15" s="229"/>
      <c r="D15" s="229"/>
      <c r="E15" s="229"/>
      <c r="F15" s="229"/>
      <c r="G15" s="229"/>
      <c r="H15" s="229"/>
      <c r="I15" s="229"/>
      <c r="J15" s="229"/>
      <c r="K15" s="229"/>
      <c r="L15" s="229"/>
      <c r="M15" s="229"/>
      <c r="N15" s="229"/>
      <c r="O15" s="229"/>
      <c r="P15" s="230"/>
      <c r="R15" s="1"/>
      <c r="S15" s="1"/>
    </row>
    <row r="16" spans="1:19" ht="17.25" customHeight="1" thickBot="1" x14ac:dyDescent="0.3">
      <c r="A16" s="159" t="s">
        <v>108</v>
      </c>
      <c r="B16" s="142">
        <v>16</v>
      </c>
      <c r="C16" s="143" t="s">
        <v>38</v>
      </c>
      <c r="D16" s="144">
        <v>536235</v>
      </c>
      <c r="E16" s="144">
        <v>1</v>
      </c>
      <c r="F16" s="143">
        <v>44</v>
      </c>
      <c r="G16" s="125" t="s">
        <v>20</v>
      </c>
      <c r="H16" s="145">
        <v>0.6</v>
      </c>
      <c r="I16" s="145" t="s">
        <v>21</v>
      </c>
      <c r="J16" s="146">
        <v>0.8</v>
      </c>
      <c r="K16" s="100">
        <f t="shared" si="0"/>
        <v>71.325000000000003</v>
      </c>
      <c r="L16" s="100" t="s">
        <v>21</v>
      </c>
      <c r="M16" s="100">
        <f t="shared" si="1"/>
        <v>95.100000000000009</v>
      </c>
      <c r="N16" s="138">
        <f t="shared" si="2"/>
        <v>118.875</v>
      </c>
      <c r="O16" s="217">
        <v>1585</v>
      </c>
      <c r="P16" s="188">
        <f t="shared" si="3"/>
        <v>1902</v>
      </c>
    </row>
    <row r="17" spans="1:19" s="8" customFormat="1" ht="17.25" customHeight="1" thickBot="1" x14ac:dyDescent="0.3">
      <c r="A17" s="228" t="s">
        <v>109</v>
      </c>
      <c r="B17" s="229"/>
      <c r="C17" s="229"/>
      <c r="D17" s="229"/>
      <c r="E17" s="229"/>
      <c r="F17" s="229"/>
      <c r="G17" s="229"/>
      <c r="H17" s="229"/>
      <c r="I17" s="229"/>
      <c r="J17" s="229"/>
      <c r="K17" s="229"/>
      <c r="L17" s="229"/>
      <c r="M17" s="229"/>
      <c r="N17" s="229"/>
      <c r="O17" s="229"/>
      <c r="P17" s="230"/>
      <c r="R17" s="1"/>
      <c r="S17" s="1"/>
    </row>
    <row r="18" spans="1:19" ht="17.25" customHeight="1" x14ac:dyDescent="0.25">
      <c r="A18" s="106" t="s">
        <v>110</v>
      </c>
      <c r="B18" s="107">
        <v>2.5</v>
      </c>
      <c r="C18" s="9" t="s">
        <v>19</v>
      </c>
      <c r="D18" s="108">
        <v>914507</v>
      </c>
      <c r="E18" s="108">
        <v>1</v>
      </c>
      <c r="F18" s="9">
        <v>120</v>
      </c>
      <c r="G18" s="109" t="s">
        <v>28</v>
      </c>
      <c r="H18" s="12">
        <v>0.14000000000000001</v>
      </c>
      <c r="I18" s="12" t="s">
        <v>21</v>
      </c>
      <c r="J18" s="147">
        <v>0.15</v>
      </c>
      <c r="K18" s="12">
        <f t="shared" si="0"/>
        <v>25.200000000000003</v>
      </c>
      <c r="L18" s="12" t="s">
        <v>21</v>
      </c>
      <c r="M18" s="12">
        <f t="shared" si="1"/>
        <v>27</v>
      </c>
      <c r="N18" s="64">
        <f t="shared" si="2"/>
        <v>180</v>
      </c>
      <c r="O18" s="216">
        <v>375</v>
      </c>
      <c r="P18" s="187">
        <f t="shared" si="3"/>
        <v>450</v>
      </c>
    </row>
    <row r="19" spans="1:19" ht="17.25" customHeight="1" thickBot="1" x14ac:dyDescent="0.3">
      <c r="A19" s="97" t="s">
        <v>110</v>
      </c>
      <c r="B19" s="77">
        <v>10</v>
      </c>
      <c r="C19" s="78" t="s">
        <v>19</v>
      </c>
      <c r="D19" s="79">
        <v>914506</v>
      </c>
      <c r="E19" s="79">
        <v>1</v>
      </c>
      <c r="F19" s="78">
        <v>44</v>
      </c>
      <c r="G19" s="125" t="s">
        <v>20</v>
      </c>
      <c r="H19" s="80">
        <v>0.14000000000000001</v>
      </c>
      <c r="I19" s="80" t="s">
        <v>21</v>
      </c>
      <c r="J19" s="131">
        <v>0.15</v>
      </c>
      <c r="K19" s="100">
        <f t="shared" si="0"/>
        <v>21.000000000000004</v>
      </c>
      <c r="L19" s="100" t="s">
        <v>21</v>
      </c>
      <c r="M19" s="100">
        <f t="shared" si="1"/>
        <v>22.5</v>
      </c>
      <c r="N19" s="138">
        <f t="shared" si="2"/>
        <v>150</v>
      </c>
      <c r="O19" s="217">
        <v>1250</v>
      </c>
      <c r="P19" s="188">
        <f t="shared" si="3"/>
        <v>1500</v>
      </c>
    </row>
    <row r="20" spans="1:19" ht="17.25" customHeight="1" thickBot="1" x14ac:dyDescent="0.3">
      <c r="A20" s="256" t="s">
        <v>111</v>
      </c>
      <c r="B20" s="257"/>
      <c r="C20" s="257"/>
      <c r="D20" s="257"/>
      <c r="E20" s="257"/>
      <c r="F20" s="257"/>
      <c r="G20" s="257"/>
      <c r="H20" s="257"/>
      <c r="I20" s="257"/>
      <c r="J20" s="257"/>
      <c r="K20" s="257"/>
      <c r="L20" s="257"/>
      <c r="M20" s="257"/>
      <c r="N20" s="257"/>
      <c r="O20" s="257"/>
      <c r="P20" s="258"/>
    </row>
    <row r="21" spans="1:19" ht="17.25" customHeight="1" x14ac:dyDescent="0.25">
      <c r="A21" s="160" t="s">
        <v>112</v>
      </c>
      <c r="B21" s="82">
        <v>1</v>
      </c>
      <c r="C21" s="83" t="s">
        <v>19</v>
      </c>
      <c r="D21" s="84">
        <v>992417</v>
      </c>
      <c r="E21" s="84">
        <v>1</v>
      </c>
      <c r="F21" s="83">
        <v>270</v>
      </c>
      <c r="G21" s="109" t="s">
        <v>20</v>
      </c>
      <c r="H21" s="85">
        <v>0.15</v>
      </c>
      <c r="I21" s="85" t="s">
        <v>21</v>
      </c>
      <c r="J21" s="132">
        <v>0.2</v>
      </c>
      <c r="K21" s="12">
        <f t="shared" si="0"/>
        <v>40.5</v>
      </c>
      <c r="L21" s="12" t="s">
        <v>21</v>
      </c>
      <c r="M21" s="12">
        <f t="shared" si="1"/>
        <v>54</v>
      </c>
      <c r="N21" s="64">
        <f t="shared" si="2"/>
        <v>270</v>
      </c>
      <c r="O21" s="216">
        <v>225</v>
      </c>
      <c r="P21" s="187">
        <f t="shared" si="3"/>
        <v>270</v>
      </c>
    </row>
    <row r="22" spans="1:19" ht="17.25" customHeight="1" x14ac:dyDescent="0.25">
      <c r="A22" s="161" t="s">
        <v>113</v>
      </c>
      <c r="B22" s="67">
        <v>2.5</v>
      </c>
      <c r="C22" s="68" t="s">
        <v>19</v>
      </c>
      <c r="D22" s="69">
        <v>992415</v>
      </c>
      <c r="E22" s="69">
        <v>1</v>
      </c>
      <c r="F22" s="68">
        <v>120</v>
      </c>
      <c r="G22" s="109" t="s">
        <v>20</v>
      </c>
      <c r="H22" s="70">
        <v>0.15</v>
      </c>
      <c r="I22" s="70" t="s">
        <v>21</v>
      </c>
      <c r="J22" s="133">
        <v>0.2</v>
      </c>
      <c r="K22" s="12">
        <f t="shared" si="0"/>
        <v>37.08</v>
      </c>
      <c r="L22" s="12" t="s">
        <v>21</v>
      </c>
      <c r="M22" s="12">
        <f t="shared" si="1"/>
        <v>49.44</v>
      </c>
      <c r="N22" s="64">
        <f t="shared" si="2"/>
        <v>247.2</v>
      </c>
      <c r="O22" s="216">
        <v>515</v>
      </c>
      <c r="P22" s="187">
        <f t="shared" si="3"/>
        <v>618</v>
      </c>
    </row>
    <row r="23" spans="1:19" x14ac:dyDescent="0.25">
      <c r="A23" s="162" t="s">
        <v>114</v>
      </c>
      <c r="B23" s="71">
        <v>10</v>
      </c>
      <c r="C23" s="71" t="s">
        <v>19</v>
      </c>
      <c r="D23" s="71">
        <v>986272</v>
      </c>
      <c r="E23" s="71">
        <v>1</v>
      </c>
      <c r="F23" s="71">
        <v>44</v>
      </c>
      <c r="G23" s="109" t="s">
        <v>20</v>
      </c>
      <c r="H23" s="71">
        <v>0.15</v>
      </c>
      <c r="I23" s="71" t="s">
        <v>21</v>
      </c>
      <c r="J23" s="134">
        <v>0.2</v>
      </c>
      <c r="K23" s="12">
        <f t="shared" si="0"/>
        <v>34.47</v>
      </c>
      <c r="L23" s="12" t="s">
        <v>21</v>
      </c>
      <c r="M23" s="12">
        <f t="shared" si="1"/>
        <v>45.960000000000008</v>
      </c>
      <c r="N23" s="64">
        <f t="shared" si="2"/>
        <v>229.8</v>
      </c>
      <c r="O23" s="216">
        <v>1915</v>
      </c>
      <c r="P23" s="187">
        <f t="shared" si="3"/>
        <v>2298</v>
      </c>
    </row>
    <row r="24" spans="1:19" ht="17.25" customHeight="1" x14ac:dyDescent="0.25">
      <c r="A24" s="161" t="s">
        <v>115</v>
      </c>
      <c r="B24" s="71">
        <v>0.94</v>
      </c>
      <c r="C24" s="71" t="s">
        <v>19</v>
      </c>
      <c r="D24" s="71">
        <v>992418</v>
      </c>
      <c r="E24" s="71">
        <v>1</v>
      </c>
      <c r="F24" s="71">
        <v>270</v>
      </c>
      <c r="G24" s="109" t="s">
        <v>28</v>
      </c>
      <c r="H24" s="71">
        <v>0.15</v>
      </c>
      <c r="I24" s="71" t="s">
        <v>21</v>
      </c>
      <c r="J24" s="134">
        <v>0.2</v>
      </c>
      <c r="K24" s="12">
        <f t="shared" si="0"/>
        <v>34.468085106382979</v>
      </c>
      <c r="L24" s="12" t="s">
        <v>21</v>
      </c>
      <c r="M24" s="12">
        <f t="shared" si="1"/>
        <v>45.957446808510639</v>
      </c>
      <c r="N24" s="64">
        <f t="shared" si="2"/>
        <v>229.78723404255319</v>
      </c>
      <c r="O24" s="216">
        <v>180</v>
      </c>
      <c r="P24" s="187">
        <f t="shared" si="3"/>
        <v>216</v>
      </c>
    </row>
    <row r="25" spans="1:19" ht="17.25" customHeight="1" x14ac:dyDescent="0.25">
      <c r="A25" s="161" t="s">
        <v>116</v>
      </c>
      <c r="B25" s="67">
        <v>2.35</v>
      </c>
      <c r="C25" s="68" t="s">
        <v>19</v>
      </c>
      <c r="D25" s="69">
        <v>992416</v>
      </c>
      <c r="E25" s="69">
        <v>1</v>
      </c>
      <c r="F25" s="68">
        <v>120</v>
      </c>
      <c r="G25" s="109" t="s">
        <v>28</v>
      </c>
      <c r="H25" s="70">
        <v>0.15</v>
      </c>
      <c r="I25" s="70" t="s">
        <v>21</v>
      </c>
      <c r="J25" s="133">
        <v>0.2</v>
      </c>
      <c r="K25" s="12">
        <f t="shared" si="0"/>
        <v>32.170212765957444</v>
      </c>
      <c r="L25" s="12" t="s">
        <v>21</v>
      </c>
      <c r="M25" s="12">
        <f t="shared" si="1"/>
        <v>42.893617021276597</v>
      </c>
      <c r="N25" s="64">
        <f t="shared" si="2"/>
        <v>214.46808510638297</v>
      </c>
      <c r="O25" s="216">
        <v>420</v>
      </c>
      <c r="P25" s="187">
        <f t="shared" si="3"/>
        <v>504</v>
      </c>
    </row>
    <row r="26" spans="1:19" ht="17.25" customHeight="1" thickBot="1" x14ac:dyDescent="0.3">
      <c r="A26" s="163" t="s">
        <v>117</v>
      </c>
      <c r="B26" s="86">
        <v>9.4</v>
      </c>
      <c r="C26" s="87" t="s">
        <v>19</v>
      </c>
      <c r="D26" s="88">
        <v>986273</v>
      </c>
      <c r="E26" s="88">
        <v>1</v>
      </c>
      <c r="F26" s="87">
        <v>44</v>
      </c>
      <c r="G26" s="125" t="s">
        <v>28</v>
      </c>
      <c r="H26" s="89">
        <v>0.15</v>
      </c>
      <c r="I26" s="89" t="s">
        <v>21</v>
      </c>
      <c r="J26" s="135">
        <v>0.2</v>
      </c>
      <c r="K26" s="100">
        <f t="shared" si="0"/>
        <v>29.489361702127656</v>
      </c>
      <c r="L26" s="100" t="s">
        <v>21</v>
      </c>
      <c r="M26" s="100">
        <f t="shared" si="1"/>
        <v>39.319148936170215</v>
      </c>
      <c r="N26" s="138">
        <f t="shared" si="2"/>
        <v>196.59574468085106</v>
      </c>
      <c r="O26" s="217">
        <v>1540</v>
      </c>
      <c r="P26" s="188">
        <f t="shared" si="3"/>
        <v>1848</v>
      </c>
    </row>
    <row r="27" spans="1:19" ht="17.25" customHeight="1" thickBot="1" x14ac:dyDescent="0.3">
      <c r="A27" s="256" t="s">
        <v>118</v>
      </c>
      <c r="B27" s="257"/>
      <c r="C27" s="257"/>
      <c r="D27" s="257"/>
      <c r="E27" s="257"/>
      <c r="F27" s="257"/>
      <c r="G27" s="257"/>
      <c r="H27" s="257"/>
      <c r="I27" s="257"/>
      <c r="J27" s="257"/>
      <c r="K27" s="257"/>
      <c r="L27" s="257"/>
      <c r="M27" s="257"/>
      <c r="N27" s="257"/>
      <c r="O27" s="257"/>
      <c r="P27" s="258"/>
    </row>
    <row r="28" spans="1:19" ht="17.25" customHeight="1" x14ac:dyDescent="0.25">
      <c r="A28" s="164" t="s">
        <v>119</v>
      </c>
      <c r="B28" s="90">
        <v>2.5</v>
      </c>
      <c r="C28" s="90" t="s">
        <v>19</v>
      </c>
      <c r="D28" s="90">
        <v>992471</v>
      </c>
      <c r="E28" s="90">
        <v>1</v>
      </c>
      <c r="F28" s="90">
        <v>120</v>
      </c>
      <c r="G28" s="109" t="s">
        <v>20</v>
      </c>
      <c r="H28" s="90">
        <v>0.15</v>
      </c>
      <c r="I28" s="91" t="s">
        <v>21</v>
      </c>
      <c r="J28" s="136">
        <v>0.2</v>
      </c>
      <c r="K28" s="12">
        <f t="shared" si="0"/>
        <v>45</v>
      </c>
      <c r="L28" s="12" t="s">
        <v>21</v>
      </c>
      <c r="M28" s="12">
        <f t="shared" si="1"/>
        <v>60</v>
      </c>
      <c r="N28" s="64">
        <f t="shared" si="2"/>
        <v>300</v>
      </c>
      <c r="O28" s="216">
        <v>625</v>
      </c>
      <c r="P28" s="187">
        <f t="shared" si="3"/>
        <v>750</v>
      </c>
    </row>
    <row r="29" spans="1:19" ht="17.25" customHeight="1" x14ac:dyDescent="0.25">
      <c r="A29" s="165" t="s">
        <v>120</v>
      </c>
      <c r="B29" s="71">
        <v>10</v>
      </c>
      <c r="C29" s="71" t="s">
        <v>19</v>
      </c>
      <c r="D29" s="71">
        <v>986274</v>
      </c>
      <c r="E29" s="71">
        <v>1</v>
      </c>
      <c r="F29" s="71">
        <v>44</v>
      </c>
      <c r="G29" s="109" t="s">
        <v>20</v>
      </c>
      <c r="H29" s="71">
        <v>0.15</v>
      </c>
      <c r="I29" s="72" t="s">
        <v>21</v>
      </c>
      <c r="J29" s="134">
        <v>0.2</v>
      </c>
      <c r="K29" s="12">
        <f t="shared" si="0"/>
        <v>40.32</v>
      </c>
      <c r="L29" s="12" t="s">
        <v>21</v>
      </c>
      <c r="M29" s="12">
        <f t="shared" si="1"/>
        <v>53.760000000000005</v>
      </c>
      <c r="N29" s="64">
        <f t="shared" si="2"/>
        <v>268.8</v>
      </c>
      <c r="O29" s="216">
        <v>2240</v>
      </c>
      <c r="P29" s="187">
        <f t="shared" si="3"/>
        <v>2688</v>
      </c>
    </row>
    <row r="30" spans="1:19" ht="17.25" customHeight="1" x14ac:dyDescent="0.25">
      <c r="A30" s="165" t="s">
        <v>121</v>
      </c>
      <c r="B30" s="71">
        <v>2.35</v>
      </c>
      <c r="C30" s="71" t="s">
        <v>19</v>
      </c>
      <c r="D30" s="71">
        <v>992419</v>
      </c>
      <c r="E30" s="71">
        <v>1</v>
      </c>
      <c r="F30" s="71">
        <v>270</v>
      </c>
      <c r="G30" s="109" t="s">
        <v>28</v>
      </c>
      <c r="H30" s="71">
        <v>0.15</v>
      </c>
      <c r="I30" s="72" t="s">
        <v>21</v>
      </c>
      <c r="J30" s="134">
        <v>0.2</v>
      </c>
      <c r="K30" s="12">
        <f t="shared" si="0"/>
        <v>50.553191489361701</v>
      </c>
      <c r="L30" s="12" t="s">
        <v>21</v>
      </c>
      <c r="M30" s="12">
        <f t="shared" si="1"/>
        <v>67.40425531914893</v>
      </c>
      <c r="N30" s="64">
        <f t="shared" si="2"/>
        <v>337.02127659574467</v>
      </c>
      <c r="O30" s="216">
        <v>660</v>
      </c>
      <c r="P30" s="187">
        <f t="shared" si="3"/>
        <v>792</v>
      </c>
    </row>
    <row r="31" spans="1:19" ht="17.25" customHeight="1" thickBot="1" x14ac:dyDescent="0.3">
      <c r="A31" s="166" t="s">
        <v>122</v>
      </c>
      <c r="B31" s="139">
        <v>9.4</v>
      </c>
      <c r="C31" s="139" t="s">
        <v>19</v>
      </c>
      <c r="D31" s="139">
        <v>986275</v>
      </c>
      <c r="E31" s="139">
        <v>1</v>
      </c>
      <c r="F31" s="139">
        <v>44</v>
      </c>
      <c r="G31" s="125" t="s">
        <v>28</v>
      </c>
      <c r="H31" s="139">
        <v>0.15</v>
      </c>
      <c r="I31" s="140" t="s">
        <v>21</v>
      </c>
      <c r="J31" s="141">
        <v>0.2</v>
      </c>
      <c r="K31" s="100">
        <f t="shared" si="0"/>
        <v>46.436170212765958</v>
      </c>
      <c r="L31" s="100" t="s">
        <v>21</v>
      </c>
      <c r="M31" s="100">
        <f t="shared" si="1"/>
        <v>61.914893617021278</v>
      </c>
      <c r="N31" s="138">
        <f t="shared" si="2"/>
        <v>309.57446808510639</v>
      </c>
      <c r="O31" s="217">
        <v>2425</v>
      </c>
      <c r="P31" s="188">
        <f t="shared" si="3"/>
        <v>2910</v>
      </c>
    </row>
    <row r="32" spans="1:19" s="8" customFormat="1" ht="17.25" customHeight="1" thickBot="1" x14ac:dyDescent="0.3">
      <c r="A32" s="259" t="s">
        <v>123</v>
      </c>
      <c r="B32" s="260"/>
      <c r="C32" s="260"/>
      <c r="D32" s="260"/>
      <c r="E32" s="260"/>
      <c r="F32" s="260"/>
      <c r="G32" s="260"/>
      <c r="H32" s="260"/>
      <c r="I32" s="260"/>
      <c r="J32" s="260"/>
      <c r="K32" s="260"/>
      <c r="L32" s="260"/>
      <c r="M32" s="260"/>
      <c r="N32" s="260"/>
      <c r="O32" s="260"/>
      <c r="P32" s="261"/>
      <c r="R32" s="1"/>
      <c r="S32" s="1"/>
    </row>
    <row r="33" spans="1:19" ht="17.25" customHeight="1" thickBot="1" x14ac:dyDescent="0.3">
      <c r="A33" s="228" t="s">
        <v>124</v>
      </c>
      <c r="B33" s="229"/>
      <c r="C33" s="229"/>
      <c r="D33" s="229"/>
      <c r="E33" s="229"/>
      <c r="F33" s="229"/>
      <c r="G33" s="229"/>
      <c r="H33" s="229"/>
      <c r="I33" s="229"/>
      <c r="J33" s="229"/>
      <c r="K33" s="229"/>
      <c r="L33" s="229"/>
      <c r="M33" s="229"/>
      <c r="N33" s="229"/>
      <c r="O33" s="229"/>
      <c r="P33" s="230"/>
    </row>
    <row r="34" spans="1:19" ht="17.25" customHeight="1" thickBot="1" x14ac:dyDescent="0.3">
      <c r="A34" s="167" t="s">
        <v>125</v>
      </c>
      <c r="B34" s="148">
        <v>25</v>
      </c>
      <c r="C34" s="149" t="s">
        <v>38</v>
      </c>
      <c r="D34" s="149">
        <v>982706</v>
      </c>
      <c r="E34" s="149">
        <v>1</v>
      </c>
      <c r="F34" s="149">
        <v>42</v>
      </c>
      <c r="G34" s="125" t="s">
        <v>20</v>
      </c>
      <c r="H34" s="149">
        <v>4</v>
      </c>
      <c r="I34" s="150" t="s">
        <v>21</v>
      </c>
      <c r="J34" s="151">
        <v>4.5</v>
      </c>
      <c r="K34" s="100">
        <f t="shared" si="0"/>
        <v>35.520000000000003</v>
      </c>
      <c r="L34" s="100" t="s">
        <v>21</v>
      </c>
      <c r="M34" s="100">
        <f t="shared" si="1"/>
        <v>39.96</v>
      </c>
      <c r="N34" s="138">
        <f t="shared" si="2"/>
        <v>8.8800000000000008</v>
      </c>
      <c r="O34" s="217">
        <v>185</v>
      </c>
      <c r="P34" s="188">
        <f t="shared" si="3"/>
        <v>222</v>
      </c>
    </row>
    <row r="35" spans="1:19" ht="17.25" customHeight="1" thickBot="1" x14ac:dyDescent="0.3">
      <c r="A35" s="228" t="s">
        <v>126</v>
      </c>
      <c r="B35" s="229"/>
      <c r="C35" s="229"/>
      <c r="D35" s="229"/>
      <c r="E35" s="229"/>
      <c r="F35" s="229"/>
      <c r="G35" s="229"/>
      <c r="H35" s="229"/>
      <c r="I35" s="229"/>
      <c r="J35" s="229"/>
      <c r="K35" s="229"/>
      <c r="L35" s="229"/>
      <c r="M35" s="229"/>
      <c r="N35" s="229"/>
      <c r="O35" s="229"/>
      <c r="P35" s="230"/>
    </row>
    <row r="36" spans="1:19" ht="17.25" customHeight="1" thickBot="1" x14ac:dyDescent="0.3">
      <c r="A36" s="167" t="s">
        <v>127</v>
      </c>
      <c r="B36" s="148">
        <v>25</v>
      </c>
      <c r="C36" s="149" t="s">
        <v>38</v>
      </c>
      <c r="D36" s="149">
        <v>982707</v>
      </c>
      <c r="E36" s="149">
        <v>1</v>
      </c>
      <c r="F36" s="149">
        <v>42</v>
      </c>
      <c r="G36" s="125" t="s">
        <v>20</v>
      </c>
      <c r="H36" s="149">
        <v>4.5</v>
      </c>
      <c r="I36" s="150" t="s">
        <v>21</v>
      </c>
      <c r="J36" s="151">
        <v>5.5</v>
      </c>
      <c r="K36" s="100">
        <f t="shared" si="0"/>
        <v>50.76</v>
      </c>
      <c r="L36" s="100" t="s">
        <v>21</v>
      </c>
      <c r="M36" s="100">
        <f t="shared" si="1"/>
        <v>62.04</v>
      </c>
      <c r="N36" s="138">
        <f t="shared" si="2"/>
        <v>11.28</v>
      </c>
      <c r="O36" s="217">
        <v>235</v>
      </c>
      <c r="P36" s="188">
        <f t="shared" si="3"/>
        <v>282</v>
      </c>
    </row>
    <row r="37" spans="1:19" ht="17.25" customHeight="1" thickBot="1" x14ac:dyDescent="0.3">
      <c r="A37" s="228" t="s">
        <v>128</v>
      </c>
      <c r="B37" s="229"/>
      <c r="C37" s="229"/>
      <c r="D37" s="229"/>
      <c r="E37" s="229"/>
      <c r="F37" s="229"/>
      <c r="G37" s="229"/>
      <c r="H37" s="229"/>
      <c r="I37" s="229"/>
      <c r="J37" s="229"/>
      <c r="K37" s="229"/>
      <c r="L37" s="229"/>
      <c r="M37" s="229"/>
      <c r="N37" s="229"/>
      <c r="O37" s="229"/>
      <c r="P37" s="230"/>
    </row>
    <row r="38" spans="1:19" ht="17.25" customHeight="1" thickBot="1" x14ac:dyDescent="0.3">
      <c r="A38" s="168" t="s">
        <v>129</v>
      </c>
      <c r="B38" s="152">
        <v>25</v>
      </c>
      <c r="C38" s="121" t="s">
        <v>38</v>
      </c>
      <c r="D38" s="121">
        <v>982712</v>
      </c>
      <c r="E38" s="121">
        <v>1</v>
      </c>
      <c r="F38" s="121">
        <v>42</v>
      </c>
      <c r="G38" s="125" t="s">
        <v>20</v>
      </c>
      <c r="H38" s="100">
        <v>1.4</v>
      </c>
      <c r="I38" s="100" t="s">
        <v>21</v>
      </c>
      <c r="J38" s="153">
        <v>1.4</v>
      </c>
      <c r="K38" s="100">
        <f t="shared" si="0"/>
        <v>10.751999999999999</v>
      </c>
      <c r="L38" s="100" t="s">
        <v>21</v>
      </c>
      <c r="M38" s="100">
        <f t="shared" si="1"/>
        <v>10.751999999999999</v>
      </c>
      <c r="N38" s="138">
        <f t="shared" si="2"/>
        <v>7.68</v>
      </c>
      <c r="O38" s="217">
        <v>160</v>
      </c>
      <c r="P38" s="188">
        <f t="shared" si="3"/>
        <v>192</v>
      </c>
    </row>
    <row r="39" spans="1:19" ht="17.25" customHeight="1" thickBot="1" x14ac:dyDescent="0.3">
      <c r="A39" s="228" t="s">
        <v>130</v>
      </c>
      <c r="B39" s="229"/>
      <c r="C39" s="229"/>
      <c r="D39" s="229"/>
      <c r="E39" s="229"/>
      <c r="F39" s="229"/>
      <c r="G39" s="229"/>
      <c r="H39" s="229"/>
      <c r="I39" s="229"/>
      <c r="J39" s="229"/>
      <c r="K39" s="229"/>
      <c r="L39" s="229"/>
      <c r="M39" s="229"/>
      <c r="N39" s="229"/>
      <c r="O39" s="229"/>
      <c r="P39" s="230"/>
    </row>
    <row r="40" spans="1:19" ht="17.25" customHeight="1" thickBot="1" x14ac:dyDescent="0.3">
      <c r="A40" s="168" t="s">
        <v>131</v>
      </c>
      <c r="B40" s="152">
        <v>25</v>
      </c>
      <c r="C40" s="121" t="s">
        <v>38</v>
      </c>
      <c r="D40" s="121">
        <v>982711</v>
      </c>
      <c r="E40" s="121">
        <v>1</v>
      </c>
      <c r="F40" s="121">
        <v>42</v>
      </c>
      <c r="G40" s="125" t="s">
        <v>20</v>
      </c>
      <c r="H40" s="100">
        <v>1.8</v>
      </c>
      <c r="I40" s="100" t="s">
        <v>21</v>
      </c>
      <c r="J40" s="153">
        <v>1.8</v>
      </c>
      <c r="K40" s="100">
        <f t="shared" si="0"/>
        <v>13.824</v>
      </c>
      <c r="L40" s="100" t="s">
        <v>21</v>
      </c>
      <c r="M40" s="100">
        <f t="shared" si="1"/>
        <v>13.824</v>
      </c>
      <c r="N40" s="138">
        <f t="shared" si="2"/>
        <v>7.68</v>
      </c>
      <c r="O40" s="217">
        <v>160</v>
      </c>
      <c r="P40" s="188">
        <f t="shared" si="3"/>
        <v>192</v>
      </c>
    </row>
    <row r="41" spans="1:19" s="8" customFormat="1" ht="17.25" customHeight="1" thickBot="1" x14ac:dyDescent="0.3">
      <c r="A41" s="259" t="s">
        <v>132</v>
      </c>
      <c r="B41" s="260"/>
      <c r="C41" s="260"/>
      <c r="D41" s="260"/>
      <c r="E41" s="260"/>
      <c r="F41" s="260"/>
      <c r="G41" s="260"/>
      <c r="H41" s="260"/>
      <c r="I41" s="260"/>
      <c r="J41" s="260"/>
      <c r="K41" s="260"/>
      <c r="L41" s="260"/>
      <c r="M41" s="260"/>
      <c r="N41" s="260"/>
      <c r="O41" s="260"/>
      <c r="P41" s="261"/>
      <c r="R41" s="1"/>
      <c r="S41" s="1"/>
    </row>
    <row r="42" spans="1:19" s="8" customFormat="1" ht="17.25" customHeight="1" thickBot="1" x14ac:dyDescent="0.3">
      <c r="A42" s="228" t="s">
        <v>133</v>
      </c>
      <c r="B42" s="229"/>
      <c r="C42" s="229"/>
      <c r="D42" s="229"/>
      <c r="E42" s="229"/>
      <c r="F42" s="229"/>
      <c r="G42" s="229"/>
      <c r="H42" s="229"/>
      <c r="I42" s="229"/>
      <c r="J42" s="229"/>
      <c r="K42" s="229"/>
      <c r="L42" s="229"/>
      <c r="M42" s="229"/>
      <c r="N42" s="229"/>
      <c r="O42" s="229"/>
      <c r="P42" s="230"/>
      <c r="R42" s="1"/>
      <c r="S42" s="1"/>
    </row>
    <row r="43" spans="1:19" s="8" customFormat="1" ht="17.25" customHeight="1" x14ac:dyDescent="0.25">
      <c r="A43" s="157" t="s">
        <v>134</v>
      </c>
      <c r="B43" s="74">
        <v>16</v>
      </c>
      <c r="C43" s="75" t="s">
        <v>38</v>
      </c>
      <c r="D43" s="75">
        <v>988655</v>
      </c>
      <c r="E43" s="75">
        <v>1</v>
      </c>
      <c r="F43" s="75">
        <v>44</v>
      </c>
      <c r="G43" s="109" t="s">
        <v>20</v>
      </c>
      <c r="H43" s="75">
        <v>4.5</v>
      </c>
      <c r="I43" s="76" t="s">
        <v>21</v>
      </c>
      <c r="J43" s="129">
        <v>4.5</v>
      </c>
      <c r="K43" s="12">
        <f t="shared" si="0"/>
        <v>604.125</v>
      </c>
      <c r="L43" s="12" t="s">
        <v>21</v>
      </c>
      <c r="M43" s="12">
        <f t="shared" si="1"/>
        <v>604.125</v>
      </c>
      <c r="N43" s="64">
        <f t="shared" si="2"/>
        <v>134.25</v>
      </c>
      <c r="O43" s="216">
        <v>1790</v>
      </c>
      <c r="P43" s="187">
        <f t="shared" si="3"/>
        <v>2148</v>
      </c>
      <c r="R43" s="1"/>
      <c r="S43" s="1"/>
    </row>
    <row r="44" spans="1:19" s="8" customFormat="1" ht="17.25" customHeight="1" x14ac:dyDescent="0.25">
      <c r="A44" s="169" t="s">
        <v>135</v>
      </c>
      <c r="B44" s="59">
        <v>16</v>
      </c>
      <c r="C44" s="57" t="s">
        <v>38</v>
      </c>
      <c r="D44" s="57">
        <v>900733</v>
      </c>
      <c r="E44" s="57">
        <v>1</v>
      </c>
      <c r="F44" s="57">
        <v>44</v>
      </c>
      <c r="G44" s="109" t="s">
        <v>20</v>
      </c>
      <c r="H44" s="57">
        <v>4.5</v>
      </c>
      <c r="I44" s="58" t="s">
        <v>21</v>
      </c>
      <c r="J44" s="137">
        <v>4.5</v>
      </c>
      <c r="K44" s="12">
        <f t="shared" si="0"/>
        <v>604.125</v>
      </c>
      <c r="L44" s="12" t="s">
        <v>21</v>
      </c>
      <c r="M44" s="12">
        <f t="shared" si="1"/>
        <v>604.125</v>
      </c>
      <c r="N44" s="64">
        <f t="shared" si="2"/>
        <v>134.25</v>
      </c>
      <c r="O44" s="216">
        <v>1790</v>
      </c>
      <c r="P44" s="187">
        <f t="shared" si="3"/>
        <v>2148</v>
      </c>
      <c r="R44" s="1"/>
      <c r="S44" s="1"/>
    </row>
    <row r="45" spans="1:19" s="8" customFormat="1" ht="17.25" customHeight="1" x14ac:dyDescent="0.25">
      <c r="A45" s="169" t="s">
        <v>136</v>
      </c>
      <c r="B45" s="59">
        <v>16</v>
      </c>
      <c r="C45" s="57" t="s">
        <v>38</v>
      </c>
      <c r="D45" s="57">
        <v>900735</v>
      </c>
      <c r="E45" s="57">
        <v>1</v>
      </c>
      <c r="F45" s="57">
        <v>44</v>
      </c>
      <c r="G45" s="109" t="s">
        <v>20</v>
      </c>
      <c r="H45" s="57">
        <v>4.5</v>
      </c>
      <c r="I45" s="58" t="s">
        <v>21</v>
      </c>
      <c r="J45" s="137">
        <v>4.5</v>
      </c>
      <c r="K45" s="12">
        <f t="shared" si="0"/>
        <v>604.125</v>
      </c>
      <c r="L45" s="12" t="s">
        <v>21</v>
      </c>
      <c r="M45" s="12">
        <f t="shared" si="1"/>
        <v>604.125</v>
      </c>
      <c r="N45" s="64">
        <f t="shared" si="2"/>
        <v>134.25</v>
      </c>
      <c r="O45" s="216">
        <v>1790</v>
      </c>
      <c r="P45" s="187">
        <f t="shared" si="3"/>
        <v>2148</v>
      </c>
      <c r="R45" s="1"/>
      <c r="S45" s="1"/>
    </row>
    <row r="46" spans="1:19" s="8" customFormat="1" ht="17.25" customHeight="1" x14ac:dyDescent="0.25">
      <c r="A46" s="169" t="s">
        <v>137</v>
      </c>
      <c r="B46" s="59">
        <v>16</v>
      </c>
      <c r="C46" s="57" t="s">
        <v>38</v>
      </c>
      <c r="D46" s="57">
        <v>900736</v>
      </c>
      <c r="E46" s="57">
        <v>1</v>
      </c>
      <c r="F46" s="57">
        <v>44</v>
      </c>
      <c r="G46" s="109" t="s">
        <v>20</v>
      </c>
      <c r="H46" s="57">
        <v>4.5</v>
      </c>
      <c r="I46" s="58" t="s">
        <v>21</v>
      </c>
      <c r="J46" s="137">
        <v>4.5</v>
      </c>
      <c r="K46" s="12">
        <f t="shared" si="0"/>
        <v>604.125</v>
      </c>
      <c r="L46" s="12" t="s">
        <v>21</v>
      </c>
      <c r="M46" s="12">
        <f t="shared" si="1"/>
        <v>604.125</v>
      </c>
      <c r="N46" s="64">
        <f t="shared" si="2"/>
        <v>134.25</v>
      </c>
      <c r="O46" s="216">
        <v>1790</v>
      </c>
      <c r="P46" s="187">
        <f t="shared" si="3"/>
        <v>2148</v>
      </c>
      <c r="R46" s="1"/>
      <c r="S46" s="1"/>
    </row>
    <row r="47" spans="1:19" s="8" customFormat="1" ht="17.25" customHeight="1" x14ac:dyDescent="0.25">
      <c r="A47" s="169" t="s">
        <v>138</v>
      </c>
      <c r="B47" s="59">
        <v>16</v>
      </c>
      <c r="C47" s="57" t="s">
        <v>38</v>
      </c>
      <c r="D47" s="57">
        <v>900737</v>
      </c>
      <c r="E47" s="57">
        <v>1</v>
      </c>
      <c r="F47" s="57">
        <v>44</v>
      </c>
      <c r="G47" s="109" t="s">
        <v>20</v>
      </c>
      <c r="H47" s="57">
        <v>4.5</v>
      </c>
      <c r="I47" s="58" t="s">
        <v>21</v>
      </c>
      <c r="J47" s="137">
        <v>4.5</v>
      </c>
      <c r="K47" s="12">
        <f t="shared" si="0"/>
        <v>604.125</v>
      </c>
      <c r="L47" s="12" t="s">
        <v>21</v>
      </c>
      <c r="M47" s="12">
        <f t="shared" si="1"/>
        <v>604.125</v>
      </c>
      <c r="N47" s="64">
        <f t="shared" si="2"/>
        <v>134.25</v>
      </c>
      <c r="O47" s="216">
        <v>1790</v>
      </c>
      <c r="P47" s="187">
        <f t="shared" si="3"/>
        <v>2148</v>
      </c>
      <c r="R47" s="1"/>
      <c r="S47" s="1"/>
    </row>
    <row r="48" spans="1:19" s="8" customFormat="1" ht="17.25" customHeight="1" x14ac:dyDescent="0.25">
      <c r="A48" s="169" t="s">
        <v>139</v>
      </c>
      <c r="B48" s="59">
        <v>16</v>
      </c>
      <c r="C48" s="57" t="s">
        <v>38</v>
      </c>
      <c r="D48" s="57">
        <v>900738</v>
      </c>
      <c r="E48" s="57">
        <v>1</v>
      </c>
      <c r="F48" s="57">
        <v>44</v>
      </c>
      <c r="G48" s="109" t="s">
        <v>20</v>
      </c>
      <c r="H48" s="57">
        <v>4.5</v>
      </c>
      <c r="I48" s="58" t="s">
        <v>21</v>
      </c>
      <c r="J48" s="137">
        <v>4.5</v>
      </c>
      <c r="K48" s="12">
        <f t="shared" si="0"/>
        <v>604.125</v>
      </c>
      <c r="L48" s="12" t="s">
        <v>21</v>
      </c>
      <c r="M48" s="12">
        <f t="shared" si="1"/>
        <v>604.125</v>
      </c>
      <c r="N48" s="64">
        <f t="shared" si="2"/>
        <v>134.25</v>
      </c>
      <c r="O48" s="216">
        <v>1790</v>
      </c>
      <c r="P48" s="187">
        <f t="shared" si="3"/>
        <v>2148</v>
      </c>
      <c r="R48" s="1"/>
      <c r="S48" s="1"/>
    </row>
    <row r="49" spans="1:19" s="8" customFormat="1" ht="17.25" customHeight="1" x14ac:dyDescent="0.25">
      <c r="A49" s="169" t="s">
        <v>140</v>
      </c>
      <c r="B49" s="59">
        <v>16</v>
      </c>
      <c r="C49" s="57" t="s">
        <v>38</v>
      </c>
      <c r="D49" s="57">
        <v>900740</v>
      </c>
      <c r="E49" s="57">
        <v>1</v>
      </c>
      <c r="F49" s="57">
        <v>44</v>
      </c>
      <c r="G49" s="109" t="s">
        <v>20</v>
      </c>
      <c r="H49" s="57">
        <v>4.5</v>
      </c>
      <c r="I49" s="58" t="s">
        <v>21</v>
      </c>
      <c r="J49" s="137">
        <v>4.5</v>
      </c>
      <c r="K49" s="12">
        <f t="shared" si="0"/>
        <v>604.125</v>
      </c>
      <c r="L49" s="12" t="s">
        <v>21</v>
      </c>
      <c r="M49" s="12">
        <f t="shared" si="1"/>
        <v>604.125</v>
      </c>
      <c r="N49" s="64">
        <f t="shared" si="2"/>
        <v>134.25</v>
      </c>
      <c r="O49" s="216">
        <v>1790</v>
      </c>
      <c r="P49" s="187">
        <f t="shared" si="3"/>
        <v>2148</v>
      </c>
      <c r="R49" s="1"/>
      <c r="S49" s="1"/>
    </row>
    <row r="50" spans="1:19" s="8" customFormat="1" ht="17.25" customHeight="1" x14ac:dyDescent="0.25">
      <c r="A50" s="169" t="s">
        <v>141</v>
      </c>
      <c r="B50" s="59">
        <v>16</v>
      </c>
      <c r="C50" s="57" t="s">
        <v>38</v>
      </c>
      <c r="D50" s="57">
        <v>988657</v>
      </c>
      <c r="E50" s="57">
        <v>1</v>
      </c>
      <c r="F50" s="57">
        <v>44</v>
      </c>
      <c r="G50" s="109" t="s">
        <v>20</v>
      </c>
      <c r="H50" s="57">
        <v>4.5</v>
      </c>
      <c r="I50" s="58" t="s">
        <v>21</v>
      </c>
      <c r="J50" s="137">
        <v>4.5</v>
      </c>
      <c r="K50" s="12">
        <f t="shared" si="0"/>
        <v>604.125</v>
      </c>
      <c r="L50" s="12" t="s">
        <v>21</v>
      </c>
      <c r="M50" s="12">
        <f t="shared" si="1"/>
        <v>604.125</v>
      </c>
      <c r="N50" s="64">
        <f t="shared" si="2"/>
        <v>134.25</v>
      </c>
      <c r="O50" s="216">
        <v>1790</v>
      </c>
      <c r="P50" s="187">
        <f t="shared" si="3"/>
        <v>2148</v>
      </c>
      <c r="R50" s="1"/>
      <c r="S50" s="1"/>
    </row>
    <row r="51" spans="1:19" s="8" customFormat="1" ht="17.25" customHeight="1" x14ac:dyDescent="0.25">
      <c r="A51" s="169" t="s">
        <v>142</v>
      </c>
      <c r="B51" s="59">
        <v>16</v>
      </c>
      <c r="C51" s="57" t="s">
        <v>38</v>
      </c>
      <c r="D51" s="57">
        <v>988654</v>
      </c>
      <c r="E51" s="57">
        <v>1</v>
      </c>
      <c r="F51" s="57">
        <v>44</v>
      </c>
      <c r="G51" s="109" t="s">
        <v>20</v>
      </c>
      <c r="H51" s="57">
        <v>4.5</v>
      </c>
      <c r="I51" s="58" t="s">
        <v>21</v>
      </c>
      <c r="J51" s="137">
        <v>4.5</v>
      </c>
      <c r="K51" s="12">
        <f t="shared" si="0"/>
        <v>604.125</v>
      </c>
      <c r="L51" s="12" t="s">
        <v>21</v>
      </c>
      <c r="M51" s="12">
        <f t="shared" si="1"/>
        <v>604.125</v>
      </c>
      <c r="N51" s="64">
        <f t="shared" si="2"/>
        <v>134.25</v>
      </c>
      <c r="O51" s="216">
        <v>1790</v>
      </c>
      <c r="P51" s="187">
        <f t="shared" si="3"/>
        <v>2148</v>
      </c>
      <c r="R51" s="1"/>
      <c r="S51" s="1"/>
    </row>
    <row r="52" spans="1:19" s="8" customFormat="1" ht="17.25" customHeight="1" thickBot="1" x14ac:dyDescent="0.3">
      <c r="A52" s="158" t="s">
        <v>143</v>
      </c>
      <c r="B52" s="63">
        <v>16</v>
      </c>
      <c r="C52" s="61" t="s">
        <v>38</v>
      </c>
      <c r="D52" s="61">
        <v>988656</v>
      </c>
      <c r="E52" s="61">
        <v>1</v>
      </c>
      <c r="F52" s="61">
        <v>44</v>
      </c>
      <c r="G52" s="125" t="s">
        <v>20</v>
      </c>
      <c r="H52" s="61">
        <v>4.5</v>
      </c>
      <c r="I52" s="62" t="s">
        <v>21</v>
      </c>
      <c r="J52" s="130">
        <v>4.5</v>
      </c>
      <c r="K52" s="100">
        <f t="shared" si="0"/>
        <v>604.125</v>
      </c>
      <c r="L52" s="100" t="s">
        <v>21</v>
      </c>
      <c r="M52" s="100">
        <f t="shared" si="1"/>
        <v>604.125</v>
      </c>
      <c r="N52" s="138">
        <f t="shared" si="2"/>
        <v>134.25</v>
      </c>
      <c r="O52" s="217">
        <v>1790</v>
      </c>
      <c r="P52" s="188">
        <f t="shared" si="3"/>
        <v>2148</v>
      </c>
      <c r="R52" s="1"/>
      <c r="S52" s="1"/>
    </row>
    <row r="53" spans="1:19" s="8" customFormat="1" ht="17.25" customHeight="1" thickBot="1" x14ac:dyDescent="0.35">
      <c r="A53" s="262" t="s">
        <v>144</v>
      </c>
      <c r="B53" s="263"/>
      <c r="C53" s="263"/>
      <c r="D53" s="263"/>
      <c r="E53" s="263"/>
      <c r="F53" s="263"/>
      <c r="G53" s="263"/>
      <c r="H53" s="263"/>
      <c r="I53" s="263"/>
      <c r="J53" s="263"/>
      <c r="K53" s="263"/>
      <c r="L53" s="263"/>
      <c r="M53" s="263"/>
      <c r="N53" s="263"/>
      <c r="O53" s="263"/>
      <c r="P53" s="264"/>
      <c r="R53" s="1"/>
      <c r="S53" s="1"/>
    </row>
    <row r="54" spans="1:19" s="8" customFormat="1" ht="17.25" customHeight="1" x14ac:dyDescent="0.25">
      <c r="A54" s="157" t="s">
        <v>145</v>
      </c>
      <c r="B54" s="74">
        <v>25</v>
      </c>
      <c r="C54" s="75" t="s">
        <v>38</v>
      </c>
      <c r="D54" s="75">
        <v>904148</v>
      </c>
      <c r="E54" s="75">
        <v>1</v>
      </c>
      <c r="F54" s="75">
        <v>24</v>
      </c>
      <c r="G54" s="109" t="s">
        <v>20</v>
      </c>
      <c r="H54" s="75">
        <v>2.7</v>
      </c>
      <c r="I54" s="76" t="s">
        <v>21</v>
      </c>
      <c r="J54" s="129">
        <v>2.8</v>
      </c>
      <c r="K54" s="12">
        <f t="shared" si="0"/>
        <v>270.21600000000001</v>
      </c>
      <c r="L54" s="12" t="s">
        <v>21</v>
      </c>
      <c r="M54" s="12">
        <f t="shared" si="1"/>
        <v>280.22399999999999</v>
      </c>
      <c r="N54" s="64">
        <f t="shared" si="2"/>
        <v>100.08</v>
      </c>
      <c r="O54" s="216">
        <v>2085</v>
      </c>
      <c r="P54" s="187">
        <f t="shared" si="3"/>
        <v>2502</v>
      </c>
      <c r="R54" s="1"/>
      <c r="S54" s="1"/>
    </row>
    <row r="55" spans="1:19" s="8" customFormat="1" ht="17.25" customHeight="1" thickBot="1" x14ac:dyDescent="0.3">
      <c r="A55" s="158" t="s">
        <v>146</v>
      </c>
      <c r="B55" s="63">
        <v>25</v>
      </c>
      <c r="C55" s="61" t="s">
        <v>38</v>
      </c>
      <c r="D55" s="61">
        <v>904149</v>
      </c>
      <c r="E55" s="61">
        <v>1</v>
      </c>
      <c r="F55" s="61">
        <v>24</v>
      </c>
      <c r="G55" s="125" t="s">
        <v>28</v>
      </c>
      <c r="H55" s="61">
        <v>2.7</v>
      </c>
      <c r="I55" s="62" t="s">
        <v>21</v>
      </c>
      <c r="J55" s="130">
        <v>2.8</v>
      </c>
      <c r="K55" s="100">
        <f t="shared" si="0"/>
        <v>259.20000000000005</v>
      </c>
      <c r="L55" s="100" t="s">
        <v>21</v>
      </c>
      <c r="M55" s="100">
        <f t="shared" si="1"/>
        <v>268.79999999999995</v>
      </c>
      <c r="N55" s="138">
        <f t="shared" si="2"/>
        <v>96</v>
      </c>
      <c r="O55" s="217">
        <v>2000</v>
      </c>
      <c r="P55" s="188">
        <f t="shared" si="3"/>
        <v>2400</v>
      </c>
      <c r="R55" s="1"/>
      <c r="S55" s="1"/>
    </row>
    <row r="56" spans="1:19" s="8" customFormat="1" ht="17.25" customHeight="1" thickBot="1" x14ac:dyDescent="0.35">
      <c r="A56" s="262" t="s">
        <v>147</v>
      </c>
      <c r="B56" s="263"/>
      <c r="C56" s="263"/>
      <c r="D56" s="263"/>
      <c r="E56" s="263"/>
      <c r="F56" s="263"/>
      <c r="G56" s="263"/>
      <c r="H56" s="263"/>
      <c r="I56" s="263"/>
      <c r="J56" s="263"/>
      <c r="K56" s="263"/>
      <c r="L56" s="263"/>
      <c r="M56" s="263"/>
      <c r="N56" s="263"/>
      <c r="O56" s="263"/>
      <c r="P56" s="264"/>
      <c r="R56" s="1"/>
      <c r="S56" s="1"/>
    </row>
    <row r="57" spans="1:19" s="8" customFormat="1" ht="17.25" customHeight="1" x14ac:dyDescent="0.25">
      <c r="A57" s="157" t="s">
        <v>148</v>
      </c>
      <c r="B57" s="74">
        <v>25</v>
      </c>
      <c r="C57" s="75" t="s">
        <v>38</v>
      </c>
      <c r="D57" s="75">
        <v>986270</v>
      </c>
      <c r="E57" s="75">
        <v>1</v>
      </c>
      <c r="F57" s="75">
        <v>24</v>
      </c>
      <c r="G57" s="125" t="s">
        <v>20</v>
      </c>
      <c r="H57" s="75">
        <v>2.7</v>
      </c>
      <c r="I57" s="76" t="s">
        <v>21</v>
      </c>
      <c r="J57" s="129">
        <v>2.8</v>
      </c>
      <c r="K57" s="12">
        <f t="shared" si="0"/>
        <v>238.464</v>
      </c>
      <c r="L57" s="12" t="s">
        <v>21</v>
      </c>
      <c r="M57" s="12">
        <f t="shared" si="1"/>
        <v>247.29599999999996</v>
      </c>
      <c r="N57" s="64">
        <f t="shared" si="2"/>
        <v>88.32</v>
      </c>
      <c r="O57" s="216">
        <v>1840</v>
      </c>
      <c r="P57" s="187">
        <f t="shared" si="3"/>
        <v>2208</v>
      </c>
      <c r="R57" s="1"/>
      <c r="S57" s="1"/>
    </row>
    <row r="58" spans="1:19" s="8" customFormat="1" ht="17.25" customHeight="1" thickBot="1" x14ac:dyDescent="0.3">
      <c r="A58" s="158" t="s">
        <v>149</v>
      </c>
      <c r="B58" s="63">
        <v>25</v>
      </c>
      <c r="C58" s="61" t="s">
        <v>38</v>
      </c>
      <c r="D58" s="61">
        <v>986271</v>
      </c>
      <c r="E58" s="61">
        <v>1</v>
      </c>
      <c r="F58" s="61">
        <v>24</v>
      </c>
      <c r="G58" s="125" t="s">
        <v>20</v>
      </c>
      <c r="H58" s="61">
        <v>2.7</v>
      </c>
      <c r="I58" s="62" t="s">
        <v>21</v>
      </c>
      <c r="J58" s="130">
        <v>2.8</v>
      </c>
      <c r="K58" s="100">
        <f t="shared" si="0"/>
        <v>231.33600000000004</v>
      </c>
      <c r="L58" s="100" t="s">
        <v>21</v>
      </c>
      <c r="M58" s="100">
        <f t="shared" si="1"/>
        <v>239.904</v>
      </c>
      <c r="N58" s="138">
        <f t="shared" si="2"/>
        <v>85.68</v>
      </c>
      <c r="O58" s="217">
        <v>1785</v>
      </c>
      <c r="P58" s="188">
        <f t="shared" si="3"/>
        <v>2142</v>
      </c>
      <c r="R58" s="1"/>
      <c r="S58" s="1"/>
    </row>
    <row r="59" spans="1:19" s="8" customFormat="1" ht="17.25" customHeight="1" thickBot="1" x14ac:dyDescent="0.35">
      <c r="A59" s="262" t="s">
        <v>150</v>
      </c>
      <c r="B59" s="263"/>
      <c r="C59" s="263"/>
      <c r="D59" s="263"/>
      <c r="E59" s="263"/>
      <c r="F59" s="263"/>
      <c r="G59" s="263"/>
      <c r="H59" s="263"/>
      <c r="I59" s="263"/>
      <c r="J59" s="263"/>
      <c r="K59" s="263"/>
      <c r="L59" s="263"/>
      <c r="M59" s="263"/>
      <c r="N59" s="263"/>
      <c r="O59" s="263"/>
      <c r="P59" s="264"/>
      <c r="R59" s="1"/>
      <c r="S59" s="1"/>
    </row>
    <row r="60" spans="1:19" s="8" customFormat="1" ht="17.25" customHeight="1" x14ac:dyDescent="0.25">
      <c r="A60" s="157" t="s">
        <v>151</v>
      </c>
      <c r="B60" s="74">
        <v>25</v>
      </c>
      <c r="C60" s="75" t="s">
        <v>38</v>
      </c>
      <c r="D60" s="75">
        <v>904146</v>
      </c>
      <c r="E60" s="75">
        <v>1</v>
      </c>
      <c r="F60" s="75">
        <v>24</v>
      </c>
      <c r="G60" s="109" t="s">
        <v>20</v>
      </c>
      <c r="H60" s="75">
        <v>2.7</v>
      </c>
      <c r="I60" s="76" t="s">
        <v>21</v>
      </c>
      <c r="J60" s="129">
        <v>2.8</v>
      </c>
      <c r="K60" s="12">
        <f t="shared" si="0"/>
        <v>194.4</v>
      </c>
      <c r="L60" s="12" t="s">
        <v>21</v>
      </c>
      <c r="M60" s="12">
        <f t="shared" si="1"/>
        <v>201.6</v>
      </c>
      <c r="N60" s="64">
        <f t="shared" si="2"/>
        <v>72</v>
      </c>
      <c r="O60" s="216">
        <v>1500</v>
      </c>
      <c r="P60" s="187">
        <f t="shared" si="3"/>
        <v>1800</v>
      </c>
      <c r="R60" s="1"/>
      <c r="S60" s="1"/>
    </row>
    <row r="61" spans="1:19" s="8" customFormat="1" ht="17.25" customHeight="1" thickBot="1" x14ac:dyDescent="0.3">
      <c r="A61" s="158" t="s">
        <v>152</v>
      </c>
      <c r="B61" s="63">
        <v>25</v>
      </c>
      <c r="C61" s="61" t="s">
        <v>38</v>
      </c>
      <c r="D61" s="61">
        <v>904147</v>
      </c>
      <c r="E61" s="61">
        <v>1</v>
      </c>
      <c r="F61" s="61">
        <v>24</v>
      </c>
      <c r="G61" s="125" t="s">
        <v>28</v>
      </c>
      <c r="H61" s="61">
        <v>2.7</v>
      </c>
      <c r="I61" s="62" t="s">
        <v>21</v>
      </c>
      <c r="J61" s="130">
        <v>2.8</v>
      </c>
      <c r="K61" s="100">
        <f t="shared" si="0"/>
        <v>187.92</v>
      </c>
      <c r="L61" s="100" t="s">
        <v>21</v>
      </c>
      <c r="M61" s="100">
        <f t="shared" si="1"/>
        <v>194.87999999999997</v>
      </c>
      <c r="N61" s="138">
        <f t="shared" si="2"/>
        <v>69.599999999999994</v>
      </c>
      <c r="O61" s="217">
        <v>1450</v>
      </c>
      <c r="P61" s="188">
        <f t="shared" si="3"/>
        <v>1740</v>
      </c>
      <c r="R61" s="1"/>
      <c r="S61" s="1"/>
    </row>
    <row r="62" spans="1:19" s="8" customFormat="1" ht="17.25" customHeight="1" thickBot="1" x14ac:dyDescent="0.35">
      <c r="A62" s="262" t="s">
        <v>153</v>
      </c>
      <c r="B62" s="263"/>
      <c r="C62" s="263"/>
      <c r="D62" s="263"/>
      <c r="E62" s="263"/>
      <c r="F62" s="263"/>
      <c r="G62" s="263"/>
      <c r="H62" s="263"/>
      <c r="I62" s="263"/>
      <c r="J62" s="263"/>
      <c r="K62" s="263"/>
      <c r="L62" s="263"/>
      <c r="M62" s="263"/>
      <c r="N62" s="263"/>
      <c r="O62" s="263"/>
      <c r="P62" s="264"/>
      <c r="R62" s="1"/>
      <c r="S62" s="1"/>
    </row>
    <row r="63" spans="1:19" s="8" customFormat="1" ht="17.25" customHeight="1" x14ac:dyDescent="0.25">
      <c r="A63" s="179" t="s">
        <v>154</v>
      </c>
      <c r="B63" s="180">
        <v>25</v>
      </c>
      <c r="C63" s="181" t="s">
        <v>38</v>
      </c>
      <c r="D63" s="181">
        <v>982708</v>
      </c>
      <c r="E63" s="181">
        <v>1</v>
      </c>
      <c r="F63" s="181">
        <v>42</v>
      </c>
      <c r="G63" s="182" t="s">
        <v>20</v>
      </c>
      <c r="H63" s="181">
        <v>2.8</v>
      </c>
      <c r="I63" s="183" t="s">
        <v>21</v>
      </c>
      <c r="J63" s="184">
        <v>2.8</v>
      </c>
      <c r="K63" s="185">
        <f t="shared" si="0"/>
        <v>61.151999999999994</v>
      </c>
      <c r="L63" s="185" t="s">
        <v>21</v>
      </c>
      <c r="M63" s="185">
        <f t="shared" si="1"/>
        <v>61.151999999999994</v>
      </c>
      <c r="N63" s="186">
        <f t="shared" si="2"/>
        <v>21.84</v>
      </c>
      <c r="O63" s="218">
        <v>455</v>
      </c>
      <c r="P63" s="187">
        <f t="shared" si="3"/>
        <v>546</v>
      </c>
      <c r="R63" s="1"/>
      <c r="S63" s="1"/>
    </row>
    <row r="64" spans="1:19" s="8" customFormat="1" ht="17.25" customHeight="1" x14ac:dyDescent="0.25">
      <c r="A64" s="169" t="s">
        <v>155</v>
      </c>
      <c r="B64" s="59">
        <v>25</v>
      </c>
      <c r="C64" s="57" t="s">
        <v>38</v>
      </c>
      <c r="D64" s="57">
        <v>982709</v>
      </c>
      <c r="E64" s="57">
        <v>1</v>
      </c>
      <c r="F64" s="57">
        <v>42</v>
      </c>
      <c r="G64" s="109" t="s">
        <v>28</v>
      </c>
      <c r="H64" s="57">
        <v>3.2</v>
      </c>
      <c r="I64" s="58" t="s">
        <v>21</v>
      </c>
      <c r="J64" s="137">
        <v>3.2</v>
      </c>
      <c r="K64" s="12">
        <f t="shared" si="0"/>
        <v>69.888000000000005</v>
      </c>
      <c r="L64" s="12" t="s">
        <v>21</v>
      </c>
      <c r="M64" s="12">
        <f t="shared" si="1"/>
        <v>69.888000000000005</v>
      </c>
      <c r="N64" s="64">
        <f t="shared" si="2"/>
        <v>21.84</v>
      </c>
      <c r="O64" s="216">
        <v>455</v>
      </c>
      <c r="P64" s="187">
        <f t="shared" si="3"/>
        <v>546</v>
      </c>
      <c r="R64" s="1"/>
      <c r="S64" s="1"/>
    </row>
    <row r="65" spans="1:19" s="8" customFormat="1" ht="17.25" customHeight="1" thickBot="1" x14ac:dyDescent="0.3">
      <c r="A65" s="170" t="s">
        <v>156</v>
      </c>
      <c r="B65" s="171">
        <v>25</v>
      </c>
      <c r="C65" s="172" t="s">
        <v>38</v>
      </c>
      <c r="D65" s="172">
        <v>982710</v>
      </c>
      <c r="E65" s="172">
        <v>1</v>
      </c>
      <c r="F65" s="172">
        <v>42</v>
      </c>
      <c r="G65" s="105" t="s">
        <v>28</v>
      </c>
      <c r="H65" s="172">
        <v>2.8</v>
      </c>
      <c r="I65" s="173" t="s">
        <v>21</v>
      </c>
      <c r="J65" s="174">
        <v>2.8</v>
      </c>
      <c r="K65" s="96">
        <f t="shared" si="0"/>
        <v>55.776000000000003</v>
      </c>
      <c r="L65" s="96" t="s">
        <v>21</v>
      </c>
      <c r="M65" s="96">
        <f t="shared" si="1"/>
        <v>55.776000000000003</v>
      </c>
      <c r="N65" s="175">
        <f t="shared" si="2"/>
        <v>19.920000000000002</v>
      </c>
      <c r="O65" s="219">
        <v>415</v>
      </c>
      <c r="P65" s="187">
        <f t="shared" si="3"/>
        <v>498</v>
      </c>
      <c r="R65" s="1"/>
      <c r="S65" s="1"/>
    </row>
    <row r="66" spans="1:19" ht="14.25" customHeight="1" x14ac:dyDescent="0.25"/>
    <row r="67" spans="1:19" s="22" customFormat="1" ht="38.25" customHeight="1" x14ac:dyDescent="0.25">
      <c r="A67" s="243" t="s">
        <v>88</v>
      </c>
      <c r="B67" s="243"/>
      <c r="C67" s="243"/>
      <c r="D67" s="243"/>
      <c r="E67" s="243"/>
      <c r="F67" s="243"/>
      <c r="G67" s="243"/>
      <c r="H67" s="243"/>
      <c r="I67" s="243"/>
      <c r="J67" s="243"/>
      <c r="K67" s="243"/>
      <c r="L67" s="243"/>
      <c r="M67" s="243"/>
      <c r="N67" s="243"/>
      <c r="O67" s="243"/>
      <c r="P67" s="243"/>
    </row>
    <row r="68" spans="1:19" ht="13.95" customHeight="1" x14ac:dyDescent="0.25">
      <c r="A68" s="243" t="s">
        <v>89</v>
      </c>
      <c r="B68" s="243"/>
      <c r="C68" s="243"/>
      <c r="D68" s="243"/>
      <c r="E68" s="243"/>
      <c r="F68" s="243"/>
      <c r="G68" s="243"/>
      <c r="H68" s="243"/>
      <c r="I68" s="243"/>
      <c r="J68" s="243"/>
      <c r="K68" s="243"/>
      <c r="L68" s="243"/>
      <c r="M68" s="243"/>
      <c r="N68" s="243"/>
      <c r="O68" s="243"/>
      <c r="P68" s="243"/>
    </row>
    <row r="69" spans="1:19" x14ac:dyDescent="0.25">
      <c r="A69" s="1" t="s">
        <v>90</v>
      </c>
      <c r="P69" s="23"/>
    </row>
    <row r="70" spans="1:19" ht="19.5" customHeight="1" x14ac:dyDescent="0.25">
      <c r="A70" s="245" t="s">
        <v>91</v>
      </c>
      <c r="B70" s="245"/>
      <c r="C70" s="245"/>
      <c r="D70" s="245"/>
      <c r="E70" s="245"/>
      <c r="F70" s="245"/>
      <c r="G70" s="245"/>
      <c r="H70" s="245"/>
      <c r="I70" s="245"/>
      <c r="J70" s="245"/>
      <c r="K70" s="245"/>
      <c r="L70" s="245"/>
      <c r="M70" s="245"/>
      <c r="N70" s="245"/>
      <c r="O70" s="245"/>
      <c r="P70" s="245"/>
    </row>
    <row r="71" spans="1:19" ht="30" customHeight="1" x14ac:dyDescent="0.25">
      <c r="A71" s="244" t="s">
        <v>92</v>
      </c>
      <c r="B71" s="244"/>
      <c r="C71" s="244"/>
      <c r="D71" s="244"/>
      <c r="E71" s="244"/>
      <c r="F71" s="244"/>
      <c r="G71" s="244"/>
      <c r="H71" s="244"/>
      <c r="I71" s="244"/>
      <c r="J71" s="244"/>
      <c r="K71" s="244"/>
      <c r="L71" s="244"/>
      <c r="M71" s="244"/>
      <c r="N71" s="244"/>
      <c r="O71" s="244"/>
      <c r="P71" s="244"/>
    </row>
    <row r="72" spans="1:19" ht="30" customHeight="1" x14ac:dyDescent="0.25">
      <c r="A72" s="244" t="s">
        <v>93</v>
      </c>
      <c r="B72" s="244"/>
      <c r="C72" s="244"/>
      <c r="D72" s="244"/>
      <c r="E72" s="244"/>
      <c r="F72" s="244"/>
      <c r="G72" s="244"/>
      <c r="H72" s="244"/>
      <c r="I72" s="244"/>
      <c r="J72" s="244"/>
      <c r="K72" s="244"/>
      <c r="L72" s="244"/>
      <c r="M72" s="244"/>
      <c r="N72" s="244"/>
      <c r="O72" s="244"/>
      <c r="P72" s="244"/>
    </row>
    <row r="73" spans="1:19" ht="13.95" customHeight="1" x14ac:dyDescent="0.25">
      <c r="A73" s="244" t="s">
        <v>94</v>
      </c>
      <c r="B73" s="244"/>
      <c r="C73" s="244"/>
      <c r="D73" s="244"/>
      <c r="E73" s="244"/>
      <c r="F73" s="244"/>
      <c r="G73" s="244"/>
      <c r="H73" s="244"/>
      <c r="I73" s="244"/>
      <c r="J73" s="244"/>
      <c r="K73" s="244"/>
      <c r="L73" s="244"/>
      <c r="M73" s="244"/>
      <c r="N73" s="244"/>
      <c r="O73" s="244"/>
      <c r="P73" s="244"/>
    </row>
    <row r="74" spans="1:19" ht="13.95" customHeight="1" x14ac:dyDescent="0.25">
      <c r="A74" s="244" t="s">
        <v>95</v>
      </c>
      <c r="B74" s="244"/>
      <c r="C74" s="244"/>
      <c r="D74" s="244"/>
      <c r="E74" s="244"/>
      <c r="F74" s="244"/>
      <c r="G74" s="244"/>
      <c r="H74" s="244"/>
      <c r="I74" s="244"/>
      <c r="J74" s="244"/>
      <c r="K74" s="244"/>
      <c r="L74" s="244"/>
      <c r="M74" s="244"/>
      <c r="N74" s="244"/>
      <c r="O74" s="244"/>
      <c r="P74" s="244"/>
    </row>
  </sheetData>
  <mergeCells count="33">
    <mergeCell ref="A74:P74"/>
    <mergeCell ref="A67:P67"/>
    <mergeCell ref="A68:P68"/>
    <mergeCell ref="A70:P70"/>
    <mergeCell ref="A71:P71"/>
    <mergeCell ref="A72:P72"/>
    <mergeCell ref="A73:P73"/>
    <mergeCell ref="A4:P4"/>
    <mergeCell ref="A5:P5"/>
    <mergeCell ref="A1:P1"/>
    <mergeCell ref="A2:A3"/>
    <mergeCell ref="B2:G2"/>
    <mergeCell ref="H2:J3"/>
    <mergeCell ref="K2:P2"/>
    <mergeCell ref="K3:M3"/>
    <mergeCell ref="A62:P62"/>
    <mergeCell ref="A59:P59"/>
    <mergeCell ref="A56:P56"/>
    <mergeCell ref="A53:P53"/>
    <mergeCell ref="A42:P42"/>
    <mergeCell ref="A41:P41"/>
    <mergeCell ref="A39:P39"/>
    <mergeCell ref="A37:P37"/>
    <mergeCell ref="A35:P35"/>
    <mergeCell ref="A33:P33"/>
    <mergeCell ref="A14:P14"/>
    <mergeCell ref="A10:P10"/>
    <mergeCell ref="A6:P6"/>
    <mergeCell ref="A32:P32"/>
    <mergeCell ref="A27:P27"/>
    <mergeCell ref="A20:P20"/>
    <mergeCell ref="A17:P17"/>
    <mergeCell ref="A15:P15"/>
  </mergeCells>
  <conditionalFormatting sqref="D16">
    <cfRule type="duplicateValues" dxfId="31" priority="90"/>
    <cfRule type="duplicateValues" dxfId="30" priority="91"/>
  </conditionalFormatting>
  <conditionalFormatting sqref="D16">
    <cfRule type="duplicateValues" dxfId="29" priority="92"/>
  </conditionalFormatting>
  <conditionalFormatting sqref="D16">
    <cfRule type="duplicateValues" dxfId="28" priority="93"/>
  </conditionalFormatting>
  <conditionalFormatting sqref="D18">
    <cfRule type="duplicateValues" dxfId="27" priority="86"/>
    <cfRule type="duplicateValues" dxfId="26" priority="87"/>
  </conditionalFormatting>
  <conditionalFormatting sqref="D18">
    <cfRule type="duplicateValues" dxfId="25" priority="88"/>
  </conditionalFormatting>
  <conditionalFormatting sqref="D18">
    <cfRule type="duplicateValues" dxfId="24" priority="89"/>
  </conditionalFormatting>
  <conditionalFormatting sqref="D19">
    <cfRule type="duplicateValues" dxfId="23" priority="82"/>
    <cfRule type="duplicateValues" dxfId="22" priority="83"/>
  </conditionalFormatting>
  <conditionalFormatting sqref="D19">
    <cfRule type="duplicateValues" dxfId="21" priority="84"/>
  </conditionalFormatting>
  <conditionalFormatting sqref="D19">
    <cfRule type="duplicateValues" dxfId="20" priority="85"/>
  </conditionalFormatting>
  <conditionalFormatting sqref="D40">
    <cfRule type="duplicateValues" dxfId="19" priority="79"/>
    <cfRule type="duplicateValues" dxfId="18" priority="80"/>
  </conditionalFormatting>
  <conditionalFormatting sqref="D40">
    <cfRule type="duplicateValues" dxfId="17" priority="81"/>
  </conditionalFormatting>
  <conditionalFormatting sqref="D38">
    <cfRule type="duplicateValues" dxfId="16" priority="392"/>
    <cfRule type="duplicateValues" dxfId="15" priority="393"/>
  </conditionalFormatting>
  <conditionalFormatting sqref="D38">
    <cfRule type="duplicateValues" dxfId="14" priority="394"/>
  </conditionalFormatting>
  <conditionalFormatting sqref="D9">
    <cfRule type="duplicateValues" dxfId="13" priority="12"/>
    <cfRule type="duplicateValues" dxfId="12" priority="13"/>
  </conditionalFormatting>
  <conditionalFormatting sqref="D9">
    <cfRule type="duplicateValues" dxfId="11" priority="14"/>
  </conditionalFormatting>
  <conditionalFormatting sqref="D22">
    <cfRule type="duplicateValues" dxfId="10" priority="5"/>
    <cfRule type="duplicateValues" dxfId="9" priority="6"/>
  </conditionalFormatting>
  <conditionalFormatting sqref="D22">
    <cfRule type="duplicateValues" dxfId="8" priority="7"/>
  </conditionalFormatting>
  <conditionalFormatting sqref="D22">
    <cfRule type="duplicateValues" dxfId="7" priority="8"/>
  </conditionalFormatting>
  <conditionalFormatting sqref="D21">
    <cfRule type="duplicateValues" dxfId="6" priority="1"/>
    <cfRule type="duplicateValues" dxfId="5" priority="2"/>
  </conditionalFormatting>
  <conditionalFormatting sqref="D21">
    <cfRule type="duplicateValues" dxfId="4" priority="3"/>
  </conditionalFormatting>
  <conditionalFormatting sqref="D21">
    <cfRule type="duplicateValues" dxfId="3" priority="4"/>
  </conditionalFormatting>
  <conditionalFormatting sqref="D25:D26">
    <cfRule type="duplicateValues" dxfId="2" priority="9"/>
    <cfRule type="duplicateValues" dxfId="1" priority="10"/>
  </conditionalFormatting>
  <conditionalFormatting sqref="D25:D26">
    <cfRule type="duplicateValues" dxfId="0" priority="11"/>
  </conditionalFormatting>
  <pageMargins left="0.25" right="0.25" top="0.75" bottom="0.75" header="0.3" footer="0.3"/>
  <pageSetup paperSize="9" scale="32"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20405-C9D0-4F34-AFD7-69A515565B9E}">
  <sheetPr>
    <pageSetUpPr fitToPage="1"/>
  </sheetPr>
  <dimension ref="A1:P65"/>
  <sheetViews>
    <sheetView tabSelected="1" zoomScale="80" zoomScaleNormal="80" zoomScaleSheetLayoutView="75" workbookViewId="0">
      <pane xSplit="16" ySplit="3" topLeftCell="Q35" activePane="bottomRight" state="frozen"/>
      <selection pane="topRight" activeCell="E97" sqref="E97"/>
      <selection pane="bottomLeft" activeCell="E97" sqref="E97"/>
      <selection pane="bottomRight" activeCell="U40" sqref="U40"/>
    </sheetView>
  </sheetViews>
  <sheetFormatPr defaultColWidth="9.33203125" defaultRowHeight="13.8" x14ac:dyDescent="0.25"/>
  <cols>
    <col min="1" max="1" width="75.44140625" style="1" customWidth="1"/>
    <col min="2" max="3" width="8.33203125" style="16" customWidth="1"/>
    <col min="4" max="4" width="13.44140625" style="16" customWidth="1"/>
    <col min="5" max="6" width="8.33203125" style="20" customWidth="1"/>
    <col min="7" max="7" width="5.44140625" style="20" customWidth="1"/>
    <col min="8" max="8" width="6.44140625" style="20" hidden="1" customWidth="1"/>
    <col min="9" max="9" width="3.44140625" style="20" hidden="1" customWidth="1"/>
    <col min="10" max="10" width="6.44140625" style="20" hidden="1" customWidth="1"/>
    <col min="11" max="11" width="7.44140625" style="20" hidden="1" customWidth="1"/>
    <col min="12" max="12" width="3.44140625" style="20" hidden="1" customWidth="1"/>
    <col min="13" max="13" width="7.44140625" style="20" hidden="1" customWidth="1"/>
    <col min="14" max="14" width="16.44140625" style="16" customWidth="1"/>
    <col min="15" max="15" width="16.44140625" style="16" hidden="1" customWidth="1"/>
    <col min="16" max="16" width="20.44140625" style="16" customWidth="1"/>
    <col min="17" max="174" width="9.33203125" style="1"/>
    <col min="175" max="175" width="11.44140625" style="1" customWidth="1"/>
    <col min="176" max="176" width="63.44140625" style="1" customWidth="1"/>
    <col min="177" max="177" width="18.44140625" style="1" customWidth="1"/>
    <col min="178" max="178" width="5.44140625" style="1" customWidth="1"/>
    <col min="179" max="181" width="8.33203125" style="1" customWidth="1"/>
    <col min="182" max="182" width="5.44140625" style="1" customWidth="1"/>
    <col min="183" max="185" width="16.44140625" style="1" customWidth="1"/>
    <col min="186" max="16384" width="9.33203125" style="1"/>
  </cols>
  <sheetData>
    <row r="1" spans="1:16" ht="28.5" customHeight="1" thickBot="1" x14ac:dyDescent="0.3">
      <c r="A1" s="275" t="s">
        <v>157</v>
      </c>
      <c r="B1" s="276"/>
      <c r="C1" s="276"/>
      <c r="D1" s="276"/>
      <c r="E1" s="276"/>
      <c r="F1" s="276"/>
      <c r="G1" s="276"/>
      <c r="H1" s="276"/>
      <c r="I1" s="276"/>
      <c r="J1" s="276"/>
      <c r="K1" s="276"/>
      <c r="L1" s="276"/>
      <c r="M1" s="276"/>
      <c r="N1" s="276"/>
      <c r="O1" s="276"/>
      <c r="P1" s="277"/>
    </row>
    <row r="2" spans="1:16" s="2" customFormat="1" ht="18.75" customHeight="1" x14ac:dyDescent="0.25">
      <c r="A2" s="254" t="s">
        <v>1</v>
      </c>
      <c r="B2" s="248" t="s">
        <v>2</v>
      </c>
      <c r="C2" s="249"/>
      <c r="D2" s="249"/>
      <c r="E2" s="249"/>
      <c r="F2" s="249"/>
      <c r="G2" s="250"/>
      <c r="H2" s="234" t="s">
        <v>3</v>
      </c>
      <c r="I2" s="235"/>
      <c r="J2" s="236"/>
      <c r="K2" s="248" t="s">
        <v>4</v>
      </c>
      <c r="L2" s="249"/>
      <c r="M2" s="249"/>
      <c r="N2" s="249"/>
      <c r="O2" s="249"/>
      <c r="P2" s="250"/>
    </row>
    <row r="3" spans="1:16" s="2" customFormat="1" ht="144.75" customHeight="1" thickBot="1" x14ac:dyDescent="0.3">
      <c r="A3" s="268"/>
      <c r="B3" s="3" t="s">
        <v>5</v>
      </c>
      <c r="C3" s="4" t="s">
        <v>6</v>
      </c>
      <c r="D3" s="4" t="s">
        <v>7</v>
      </c>
      <c r="E3" s="4" t="s">
        <v>8</v>
      </c>
      <c r="F3" s="4" t="s">
        <v>9</v>
      </c>
      <c r="G3" s="5" t="s">
        <v>10</v>
      </c>
      <c r="H3" s="269"/>
      <c r="I3" s="270"/>
      <c r="J3" s="271"/>
      <c r="K3" s="278" t="s">
        <v>11</v>
      </c>
      <c r="L3" s="279"/>
      <c r="M3" s="280"/>
      <c r="N3" s="4" t="s">
        <v>12</v>
      </c>
      <c r="O3" s="4" t="s">
        <v>13</v>
      </c>
      <c r="P3" s="5" t="s">
        <v>14</v>
      </c>
    </row>
    <row r="4" spans="1:16" ht="19.95" customHeight="1" thickBot="1" x14ac:dyDescent="0.3">
      <c r="A4" s="176" t="s">
        <v>158</v>
      </c>
      <c r="B4" s="177"/>
      <c r="C4" s="177"/>
      <c r="D4" s="177"/>
      <c r="E4" s="177"/>
      <c r="F4" s="177"/>
      <c r="G4" s="177"/>
      <c r="H4" s="177"/>
      <c r="I4" s="177"/>
      <c r="J4" s="177"/>
      <c r="K4" s="177"/>
      <c r="L4" s="177"/>
      <c r="M4" s="177"/>
      <c r="N4" s="177"/>
      <c r="O4" s="177"/>
      <c r="P4" s="178"/>
    </row>
    <row r="5" spans="1:16" s="22" customFormat="1" ht="17.25" customHeight="1" x14ac:dyDescent="0.25">
      <c r="A5" s="27" t="s">
        <v>159</v>
      </c>
      <c r="B5" s="28">
        <v>1</v>
      </c>
      <c r="C5" s="29" t="s">
        <v>19</v>
      </c>
      <c r="D5" s="29">
        <v>953433</v>
      </c>
      <c r="E5" s="30">
        <v>3</v>
      </c>
      <c r="F5" s="30">
        <v>375</v>
      </c>
      <c r="G5" s="17" t="s">
        <v>20</v>
      </c>
      <c r="H5" s="31"/>
      <c r="I5" s="29"/>
      <c r="J5" s="32"/>
      <c r="K5" s="33"/>
      <c r="L5" s="29"/>
      <c r="M5" s="29"/>
      <c r="N5" s="34">
        <f t="shared" ref="N5:N42" si="0">P5/B5</f>
        <v>1662</v>
      </c>
      <c r="O5" s="189">
        <v>1385</v>
      </c>
      <c r="P5" s="189">
        <f>O5*1.2</f>
        <v>1662</v>
      </c>
    </row>
    <row r="6" spans="1:16" s="22" customFormat="1" ht="17.25" customHeight="1" x14ac:dyDescent="0.25">
      <c r="A6" s="35" t="s">
        <v>160</v>
      </c>
      <c r="B6" s="36">
        <v>1</v>
      </c>
      <c r="C6" s="30" t="s">
        <v>19</v>
      </c>
      <c r="D6" s="30">
        <v>953434</v>
      </c>
      <c r="E6" s="30">
        <v>3</v>
      </c>
      <c r="F6" s="30">
        <v>375</v>
      </c>
      <c r="G6" s="17" t="s">
        <v>20</v>
      </c>
      <c r="H6" s="37"/>
      <c r="I6" s="30"/>
      <c r="J6" s="38"/>
      <c r="K6" s="39"/>
      <c r="L6" s="30"/>
      <c r="M6" s="30"/>
      <c r="N6" s="40">
        <f t="shared" si="0"/>
        <v>1062</v>
      </c>
      <c r="O6" s="190">
        <v>885</v>
      </c>
      <c r="P6" s="190">
        <v>1062</v>
      </c>
    </row>
    <row r="7" spans="1:16" s="22" customFormat="1" ht="17.25" customHeight="1" x14ac:dyDescent="0.25">
      <c r="A7" s="35" t="s">
        <v>161</v>
      </c>
      <c r="B7" s="36">
        <v>1</v>
      </c>
      <c r="C7" s="30" t="s">
        <v>19</v>
      </c>
      <c r="D7" s="30">
        <v>953436</v>
      </c>
      <c r="E7" s="30">
        <v>3</v>
      </c>
      <c r="F7" s="30">
        <v>375</v>
      </c>
      <c r="G7" s="17" t="s">
        <v>20</v>
      </c>
      <c r="H7" s="37"/>
      <c r="I7" s="30"/>
      <c r="J7" s="38"/>
      <c r="K7" s="39"/>
      <c r="L7" s="30"/>
      <c r="M7" s="30"/>
      <c r="N7" s="40">
        <f t="shared" si="0"/>
        <v>1818</v>
      </c>
      <c r="O7" s="190">
        <v>1515</v>
      </c>
      <c r="P7" s="190">
        <v>1818</v>
      </c>
    </row>
    <row r="8" spans="1:16" s="22" customFormat="1" ht="16.95" customHeight="1" x14ac:dyDescent="0.25">
      <c r="A8" s="35" t="s">
        <v>162</v>
      </c>
      <c r="B8" s="36">
        <v>1</v>
      </c>
      <c r="C8" s="30" t="s">
        <v>19</v>
      </c>
      <c r="D8" s="30">
        <v>953438</v>
      </c>
      <c r="E8" s="30">
        <v>3</v>
      </c>
      <c r="F8" s="30">
        <v>375</v>
      </c>
      <c r="G8" s="17" t="s">
        <v>20</v>
      </c>
      <c r="H8" s="37"/>
      <c r="I8" s="30"/>
      <c r="J8" s="38"/>
      <c r="K8" s="39"/>
      <c r="L8" s="30"/>
      <c r="M8" s="30"/>
      <c r="N8" s="40">
        <f t="shared" si="0"/>
        <v>870</v>
      </c>
      <c r="O8" s="190">
        <v>725</v>
      </c>
      <c r="P8" s="190">
        <v>870</v>
      </c>
    </row>
    <row r="9" spans="1:16" s="22" customFormat="1" ht="17.25" customHeight="1" x14ac:dyDescent="0.25">
      <c r="A9" s="35" t="s">
        <v>163</v>
      </c>
      <c r="B9" s="36">
        <v>1</v>
      </c>
      <c r="C9" s="30" t="s">
        <v>19</v>
      </c>
      <c r="D9" s="30">
        <v>953440</v>
      </c>
      <c r="E9" s="30">
        <v>3</v>
      </c>
      <c r="F9" s="30">
        <v>375</v>
      </c>
      <c r="G9" s="17" t="s">
        <v>20</v>
      </c>
      <c r="H9" s="37"/>
      <c r="I9" s="30"/>
      <c r="J9" s="38"/>
      <c r="K9" s="39"/>
      <c r="L9" s="30"/>
      <c r="M9" s="30"/>
      <c r="N9" s="40">
        <f t="shared" si="0"/>
        <v>2670</v>
      </c>
      <c r="O9" s="190">
        <v>2225</v>
      </c>
      <c r="P9" s="190">
        <v>2670</v>
      </c>
    </row>
    <row r="10" spans="1:16" s="22" customFormat="1" ht="17.25" customHeight="1" x14ac:dyDescent="0.25">
      <c r="A10" s="35" t="s">
        <v>164</v>
      </c>
      <c r="B10" s="36">
        <v>1</v>
      </c>
      <c r="C10" s="30" t="s">
        <v>19</v>
      </c>
      <c r="D10" s="30">
        <v>953387</v>
      </c>
      <c r="E10" s="30">
        <v>3</v>
      </c>
      <c r="F10" s="30">
        <v>375</v>
      </c>
      <c r="G10" s="17" t="s">
        <v>20</v>
      </c>
      <c r="H10" s="37"/>
      <c r="I10" s="30"/>
      <c r="J10" s="38"/>
      <c r="K10" s="39"/>
      <c r="L10" s="30"/>
      <c r="M10" s="30"/>
      <c r="N10" s="40">
        <f t="shared" si="0"/>
        <v>3792</v>
      </c>
      <c r="O10" s="190">
        <v>3160</v>
      </c>
      <c r="P10" s="190">
        <v>3792</v>
      </c>
    </row>
    <row r="11" spans="1:16" s="22" customFormat="1" ht="17.25" customHeight="1" x14ac:dyDescent="0.25">
      <c r="A11" s="41" t="s">
        <v>165</v>
      </c>
      <c r="B11" s="42">
        <v>1</v>
      </c>
      <c r="C11" s="43" t="s">
        <v>19</v>
      </c>
      <c r="D11" s="43">
        <v>953442</v>
      </c>
      <c r="E11" s="43">
        <v>3</v>
      </c>
      <c r="F11" s="43">
        <v>375</v>
      </c>
      <c r="G11" s="17" t="s">
        <v>20</v>
      </c>
      <c r="H11" s="44"/>
      <c r="I11" s="43"/>
      <c r="J11" s="45"/>
      <c r="K11" s="46"/>
      <c r="L11" s="43"/>
      <c r="M11" s="43"/>
      <c r="N11" s="47">
        <f t="shared" si="0"/>
        <v>2292</v>
      </c>
      <c r="O11" s="191">
        <v>1910</v>
      </c>
      <c r="P11" s="191">
        <v>2292</v>
      </c>
    </row>
    <row r="12" spans="1:16" s="22" customFormat="1" ht="17.25" customHeight="1" x14ac:dyDescent="0.25">
      <c r="A12" s="35" t="s">
        <v>166</v>
      </c>
      <c r="B12" s="36">
        <v>1</v>
      </c>
      <c r="C12" s="30" t="s">
        <v>19</v>
      </c>
      <c r="D12" s="30">
        <v>953444</v>
      </c>
      <c r="E12" s="30">
        <v>3</v>
      </c>
      <c r="F12" s="30">
        <v>375</v>
      </c>
      <c r="G12" s="17" t="s">
        <v>20</v>
      </c>
      <c r="H12" s="37"/>
      <c r="I12" s="30"/>
      <c r="J12" s="38"/>
      <c r="K12" s="39"/>
      <c r="L12" s="30"/>
      <c r="M12" s="30"/>
      <c r="N12" s="40">
        <f t="shared" si="0"/>
        <v>1680</v>
      </c>
      <c r="O12" s="190">
        <v>1400</v>
      </c>
      <c r="P12" s="190">
        <v>1680</v>
      </c>
    </row>
    <row r="13" spans="1:16" s="22" customFormat="1" ht="17.25" customHeight="1" x14ac:dyDescent="0.25">
      <c r="A13" s="35" t="s">
        <v>167</v>
      </c>
      <c r="B13" s="36">
        <v>1</v>
      </c>
      <c r="C13" s="30" t="s">
        <v>19</v>
      </c>
      <c r="D13" s="30">
        <v>953389</v>
      </c>
      <c r="E13" s="30">
        <v>3</v>
      </c>
      <c r="F13" s="30">
        <v>375</v>
      </c>
      <c r="G13" s="17" t="s">
        <v>20</v>
      </c>
      <c r="H13" s="37"/>
      <c r="I13" s="30"/>
      <c r="J13" s="38"/>
      <c r="K13" s="39"/>
      <c r="L13" s="30"/>
      <c r="M13" s="30"/>
      <c r="N13" s="40">
        <f t="shared" si="0"/>
        <v>3168</v>
      </c>
      <c r="O13" s="190">
        <v>2640</v>
      </c>
      <c r="P13" s="190">
        <v>3168</v>
      </c>
    </row>
    <row r="14" spans="1:16" s="22" customFormat="1" ht="17.25" customHeight="1" x14ac:dyDescent="0.25">
      <c r="A14" s="35" t="s">
        <v>168</v>
      </c>
      <c r="B14" s="36">
        <v>1</v>
      </c>
      <c r="C14" s="30" t="s">
        <v>19</v>
      </c>
      <c r="D14" s="30">
        <v>953391</v>
      </c>
      <c r="E14" s="30">
        <v>3</v>
      </c>
      <c r="F14" s="30">
        <v>375</v>
      </c>
      <c r="G14" s="17" t="s">
        <v>20</v>
      </c>
      <c r="H14" s="37"/>
      <c r="I14" s="30"/>
      <c r="J14" s="38"/>
      <c r="K14" s="39"/>
      <c r="L14" s="30"/>
      <c r="M14" s="30"/>
      <c r="N14" s="40">
        <f t="shared" si="0"/>
        <v>13434</v>
      </c>
      <c r="O14" s="190">
        <v>11195</v>
      </c>
      <c r="P14" s="190">
        <v>13434</v>
      </c>
    </row>
    <row r="15" spans="1:16" s="22" customFormat="1" ht="17.25" customHeight="1" x14ac:dyDescent="0.25">
      <c r="A15" s="35" t="s">
        <v>169</v>
      </c>
      <c r="B15" s="36">
        <v>1</v>
      </c>
      <c r="C15" s="30" t="s">
        <v>19</v>
      </c>
      <c r="D15" s="30">
        <v>953446</v>
      </c>
      <c r="E15" s="30">
        <v>3</v>
      </c>
      <c r="F15" s="30">
        <v>375</v>
      </c>
      <c r="G15" s="17" t="s">
        <v>20</v>
      </c>
      <c r="H15" s="37"/>
      <c r="I15" s="30"/>
      <c r="J15" s="38"/>
      <c r="K15" s="39"/>
      <c r="L15" s="30"/>
      <c r="M15" s="30"/>
      <c r="N15" s="40">
        <f t="shared" si="0"/>
        <v>7068</v>
      </c>
      <c r="O15" s="190">
        <v>5890</v>
      </c>
      <c r="P15" s="190">
        <v>7068</v>
      </c>
    </row>
    <row r="16" spans="1:16" s="22" customFormat="1" ht="17.25" customHeight="1" x14ac:dyDescent="0.25">
      <c r="A16" s="35" t="s">
        <v>170</v>
      </c>
      <c r="B16" s="36">
        <v>1</v>
      </c>
      <c r="C16" s="30" t="s">
        <v>19</v>
      </c>
      <c r="D16" s="30">
        <v>953448</v>
      </c>
      <c r="E16" s="30">
        <v>3</v>
      </c>
      <c r="F16" s="30">
        <v>375</v>
      </c>
      <c r="G16" s="17" t="s">
        <v>20</v>
      </c>
      <c r="H16" s="37"/>
      <c r="I16" s="30"/>
      <c r="J16" s="38"/>
      <c r="K16" s="39"/>
      <c r="L16" s="30"/>
      <c r="M16" s="30"/>
      <c r="N16" s="40">
        <f t="shared" si="0"/>
        <v>5142</v>
      </c>
      <c r="O16" s="190">
        <v>4285</v>
      </c>
      <c r="P16" s="190">
        <v>5142</v>
      </c>
    </row>
    <row r="17" spans="1:16" s="22" customFormat="1" ht="17.25" customHeight="1" x14ac:dyDescent="0.25">
      <c r="A17" s="41" t="s">
        <v>171</v>
      </c>
      <c r="B17" s="42">
        <v>1</v>
      </c>
      <c r="C17" s="43" t="s">
        <v>19</v>
      </c>
      <c r="D17" s="43">
        <v>953393</v>
      </c>
      <c r="E17" s="43">
        <v>3</v>
      </c>
      <c r="F17" s="43">
        <v>375</v>
      </c>
      <c r="G17" s="17" t="s">
        <v>20</v>
      </c>
      <c r="H17" s="44"/>
      <c r="I17" s="43"/>
      <c r="J17" s="45"/>
      <c r="K17" s="46"/>
      <c r="L17" s="43"/>
      <c r="M17" s="43"/>
      <c r="N17" s="47">
        <f t="shared" si="0"/>
        <v>8802</v>
      </c>
      <c r="O17" s="191">
        <v>7335</v>
      </c>
      <c r="P17" s="191">
        <v>8802</v>
      </c>
    </row>
    <row r="18" spans="1:16" s="22" customFormat="1" ht="17.25" customHeight="1" x14ac:dyDescent="0.25">
      <c r="A18" s="35" t="s">
        <v>172</v>
      </c>
      <c r="B18" s="36">
        <v>1</v>
      </c>
      <c r="C18" s="30" t="s">
        <v>19</v>
      </c>
      <c r="D18" s="30">
        <v>953450</v>
      </c>
      <c r="E18" s="30">
        <v>3</v>
      </c>
      <c r="F18" s="30">
        <v>375</v>
      </c>
      <c r="G18" s="17" t="s">
        <v>20</v>
      </c>
      <c r="H18" s="37"/>
      <c r="I18" s="30"/>
      <c r="J18" s="38"/>
      <c r="K18" s="39"/>
      <c r="L18" s="30"/>
      <c r="M18" s="30"/>
      <c r="N18" s="40">
        <f t="shared" si="0"/>
        <v>2640</v>
      </c>
      <c r="O18" s="190">
        <v>2200</v>
      </c>
      <c r="P18" s="190">
        <v>2640</v>
      </c>
    </row>
    <row r="19" spans="1:16" s="22" customFormat="1" ht="17.25" customHeight="1" x14ac:dyDescent="0.25">
      <c r="A19" s="35" t="s">
        <v>173</v>
      </c>
      <c r="B19" s="36">
        <v>1</v>
      </c>
      <c r="C19" s="30" t="s">
        <v>19</v>
      </c>
      <c r="D19" s="30">
        <v>953451</v>
      </c>
      <c r="E19" s="30">
        <v>3</v>
      </c>
      <c r="F19" s="30">
        <v>375</v>
      </c>
      <c r="G19" s="17" t="s">
        <v>20</v>
      </c>
      <c r="H19" s="37"/>
      <c r="I19" s="30"/>
      <c r="J19" s="38"/>
      <c r="K19" s="39"/>
      <c r="L19" s="30"/>
      <c r="M19" s="30"/>
      <c r="N19" s="40">
        <f t="shared" si="0"/>
        <v>7650</v>
      </c>
      <c r="O19" s="190">
        <v>6375</v>
      </c>
      <c r="P19" s="190">
        <v>7650</v>
      </c>
    </row>
    <row r="20" spans="1:16" s="22" customFormat="1" ht="17.25" customHeight="1" x14ac:dyDescent="0.25">
      <c r="A20" s="35" t="s">
        <v>174</v>
      </c>
      <c r="B20" s="36">
        <v>1</v>
      </c>
      <c r="C20" s="30" t="s">
        <v>19</v>
      </c>
      <c r="D20" s="30">
        <v>953394</v>
      </c>
      <c r="E20" s="30">
        <v>3</v>
      </c>
      <c r="F20" s="30">
        <v>375</v>
      </c>
      <c r="G20" s="17" t="s">
        <v>20</v>
      </c>
      <c r="H20" s="37"/>
      <c r="I20" s="30"/>
      <c r="J20" s="38"/>
      <c r="K20" s="39"/>
      <c r="L20" s="30"/>
      <c r="M20" s="30"/>
      <c r="N20" s="40">
        <f t="shared" si="0"/>
        <v>3732</v>
      </c>
      <c r="O20" s="190">
        <v>3110</v>
      </c>
      <c r="P20" s="190">
        <v>3732</v>
      </c>
    </row>
    <row r="21" spans="1:16" s="22" customFormat="1" ht="17.25" customHeight="1" x14ac:dyDescent="0.25">
      <c r="A21" s="35" t="s">
        <v>175</v>
      </c>
      <c r="B21" s="36">
        <v>1</v>
      </c>
      <c r="C21" s="30" t="s">
        <v>19</v>
      </c>
      <c r="D21" s="30">
        <v>953453</v>
      </c>
      <c r="E21" s="30">
        <v>3</v>
      </c>
      <c r="F21" s="30">
        <v>375</v>
      </c>
      <c r="G21" s="17" t="s">
        <v>20</v>
      </c>
      <c r="H21" s="37"/>
      <c r="I21" s="30"/>
      <c r="J21" s="38"/>
      <c r="K21" s="39"/>
      <c r="L21" s="30"/>
      <c r="M21" s="30"/>
      <c r="N21" s="40">
        <f t="shared" si="0"/>
        <v>2862</v>
      </c>
      <c r="O21" s="190">
        <v>2385</v>
      </c>
      <c r="P21" s="190">
        <v>2862</v>
      </c>
    </row>
    <row r="22" spans="1:16" s="22" customFormat="1" ht="17.25" customHeight="1" x14ac:dyDescent="0.25">
      <c r="A22" s="35" t="s">
        <v>176</v>
      </c>
      <c r="B22" s="36">
        <v>1</v>
      </c>
      <c r="C22" s="30" t="s">
        <v>19</v>
      </c>
      <c r="D22" s="30">
        <v>953456</v>
      </c>
      <c r="E22" s="30">
        <v>3</v>
      </c>
      <c r="F22" s="30">
        <v>375</v>
      </c>
      <c r="G22" s="17" t="s">
        <v>20</v>
      </c>
      <c r="H22" s="37"/>
      <c r="I22" s="30"/>
      <c r="J22" s="38"/>
      <c r="K22" s="39"/>
      <c r="L22" s="30"/>
      <c r="M22" s="30"/>
      <c r="N22" s="40">
        <f t="shared" si="0"/>
        <v>9372</v>
      </c>
      <c r="O22" s="190">
        <v>7810</v>
      </c>
      <c r="P22" s="190">
        <v>9372</v>
      </c>
    </row>
    <row r="23" spans="1:16" s="22" customFormat="1" ht="17.25" customHeight="1" x14ac:dyDescent="0.25">
      <c r="A23" s="41" t="s">
        <v>177</v>
      </c>
      <c r="B23" s="42">
        <v>1</v>
      </c>
      <c r="C23" s="43" t="s">
        <v>19</v>
      </c>
      <c r="D23" s="43">
        <v>953458</v>
      </c>
      <c r="E23" s="43">
        <v>3</v>
      </c>
      <c r="F23" s="43">
        <v>375</v>
      </c>
      <c r="G23" s="17" t="s">
        <v>20</v>
      </c>
      <c r="H23" s="44"/>
      <c r="I23" s="43"/>
      <c r="J23" s="45"/>
      <c r="K23" s="46"/>
      <c r="L23" s="43"/>
      <c r="M23" s="43"/>
      <c r="N23" s="47">
        <f t="shared" si="0"/>
        <v>10470</v>
      </c>
      <c r="O23" s="191">
        <v>8725</v>
      </c>
      <c r="P23" s="191">
        <v>10470</v>
      </c>
    </row>
    <row r="24" spans="1:16" s="22" customFormat="1" ht="17.25" customHeight="1" x14ac:dyDescent="0.25">
      <c r="A24" s="35" t="s">
        <v>178</v>
      </c>
      <c r="B24" s="36">
        <v>1</v>
      </c>
      <c r="C24" s="30" t="s">
        <v>19</v>
      </c>
      <c r="D24" s="30">
        <v>953460</v>
      </c>
      <c r="E24" s="30">
        <v>3</v>
      </c>
      <c r="F24" s="30">
        <v>375</v>
      </c>
      <c r="G24" s="17" t="s">
        <v>20</v>
      </c>
      <c r="H24" s="37"/>
      <c r="I24" s="30"/>
      <c r="J24" s="38"/>
      <c r="K24" s="39"/>
      <c r="L24" s="30"/>
      <c r="M24" s="30"/>
      <c r="N24" s="40">
        <f t="shared" si="0"/>
        <v>11424</v>
      </c>
      <c r="O24" s="190">
        <v>9520</v>
      </c>
      <c r="P24" s="190">
        <v>11424</v>
      </c>
    </row>
    <row r="25" spans="1:16" s="22" customFormat="1" ht="17.25" customHeight="1" x14ac:dyDescent="0.25">
      <c r="A25" s="35" t="s">
        <v>179</v>
      </c>
      <c r="B25" s="36">
        <v>2.5</v>
      </c>
      <c r="C25" s="30" t="s">
        <v>19</v>
      </c>
      <c r="D25" s="30">
        <v>953422</v>
      </c>
      <c r="E25" s="30">
        <v>1</v>
      </c>
      <c r="F25" s="30">
        <v>132</v>
      </c>
      <c r="G25" s="17" t="s">
        <v>73</v>
      </c>
      <c r="H25" s="37"/>
      <c r="I25" s="30"/>
      <c r="J25" s="38"/>
      <c r="K25" s="39"/>
      <c r="L25" s="30"/>
      <c r="M25" s="30"/>
      <c r="N25" s="40">
        <f t="shared" si="0"/>
        <v>1612.8</v>
      </c>
      <c r="O25" s="190">
        <v>3360</v>
      </c>
      <c r="P25" s="190">
        <v>4032</v>
      </c>
    </row>
    <row r="26" spans="1:16" s="22" customFormat="1" ht="17.25" customHeight="1" x14ac:dyDescent="0.25">
      <c r="A26" s="35" t="s">
        <v>180</v>
      </c>
      <c r="B26" s="36">
        <v>2.5</v>
      </c>
      <c r="C26" s="30" t="s">
        <v>19</v>
      </c>
      <c r="D26" s="30">
        <v>953435</v>
      </c>
      <c r="E26" s="30">
        <v>1</v>
      </c>
      <c r="F26" s="30">
        <v>132</v>
      </c>
      <c r="G26" s="17" t="s">
        <v>73</v>
      </c>
      <c r="H26" s="37"/>
      <c r="I26" s="30"/>
      <c r="J26" s="38"/>
      <c r="K26" s="39"/>
      <c r="L26" s="30"/>
      <c r="M26" s="30"/>
      <c r="N26" s="40">
        <f t="shared" si="0"/>
        <v>1036.8</v>
      </c>
      <c r="O26" s="190">
        <v>2160</v>
      </c>
      <c r="P26" s="190">
        <v>2592</v>
      </c>
    </row>
    <row r="27" spans="1:16" s="22" customFormat="1" ht="17.25" customHeight="1" x14ac:dyDescent="0.25">
      <c r="A27" s="35" t="s">
        <v>181</v>
      </c>
      <c r="B27" s="36">
        <v>2.5</v>
      </c>
      <c r="C27" s="30" t="s">
        <v>19</v>
      </c>
      <c r="D27" s="30">
        <v>953437</v>
      </c>
      <c r="E27" s="30">
        <v>1</v>
      </c>
      <c r="F27" s="30">
        <v>132</v>
      </c>
      <c r="G27" s="17" t="s">
        <v>73</v>
      </c>
      <c r="H27" s="37"/>
      <c r="I27" s="30"/>
      <c r="J27" s="38"/>
      <c r="K27" s="39"/>
      <c r="L27" s="30"/>
      <c r="M27" s="30"/>
      <c r="N27" s="40">
        <f t="shared" si="0"/>
        <v>1807.2</v>
      </c>
      <c r="O27" s="190">
        <v>3765</v>
      </c>
      <c r="P27" s="190">
        <v>4518</v>
      </c>
    </row>
    <row r="28" spans="1:16" s="22" customFormat="1" ht="17.25" customHeight="1" x14ac:dyDescent="0.25">
      <c r="A28" s="35" t="s">
        <v>182</v>
      </c>
      <c r="B28" s="36">
        <v>2.5</v>
      </c>
      <c r="C28" s="30" t="s">
        <v>19</v>
      </c>
      <c r="D28" s="30">
        <v>953439</v>
      </c>
      <c r="E28" s="30">
        <v>1</v>
      </c>
      <c r="F28" s="30">
        <v>132</v>
      </c>
      <c r="G28" s="17" t="s">
        <v>73</v>
      </c>
      <c r="H28" s="37"/>
      <c r="I28" s="30"/>
      <c r="J28" s="38"/>
      <c r="K28" s="39"/>
      <c r="L28" s="30"/>
      <c r="M28" s="30"/>
      <c r="N28" s="40">
        <f t="shared" si="0"/>
        <v>844.8</v>
      </c>
      <c r="O28" s="190">
        <v>1760</v>
      </c>
      <c r="P28" s="190">
        <v>2112</v>
      </c>
    </row>
    <row r="29" spans="1:16" s="22" customFormat="1" ht="17.25" customHeight="1" x14ac:dyDescent="0.25">
      <c r="A29" s="41" t="s">
        <v>183</v>
      </c>
      <c r="B29" s="42">
        <v>2.5</v>
      </c>
      <c r="C29" s="43" t="s">
        <v>19</v>
      </c>
      <c r="D29" s="43">
        <v>953441</v>
      </c>
      <c r="E29" s="43">
        <v>1</v>
      </c>
      <c r="F29" s="43">
        <v>132</v>
      </c>
      <c r="G29" s="17" t="s">
        <v>73</v>
      </c>
      <c r="H29" s="44"/>
      <c r="I29" s="43"/>
      <c r="J29" s="45"/>
      <c r="K29" s="46"/>
      <c r="L29" s="43"/>
      <c r="M29" s="43"/>
      <c r="N29" s="47">
        <f t="shared" si="0"/>
        <v>2700</v>
      </c>
      <c r="O29" s="191">
        <v>5625</v>
      </c>
      <c r="P29" s="191">
        <v>6750</v>
      </c>
    </row>
    <row r="30" spans="1:16" s="22" customFormat="1" ht="17.25" customHeight="1" x14ac:dyDescent="0.25">
      <c r="A30" s="35" t="s">
        <v>184</v>
      </c>
      <c r="B30" s="36">
        <v>2.5</v>
      </c>
      <c r="C30" s="30" t="s">
        <v>19</v>
      </c>
      <c r="D30" s="30">
        <v>953388</v>
      </c>
      <c r="E30" s="30">
        <v>1</v>
      </c>
      <c r="F30" s="30">
        <v>132</v>
      </c>
      <c r="G30" s="17" t="s">
        <v>73</v>
      </c>
      <c r="H30" s="37"/>
      <c r="I30" s="30"/>
      <c r="J30" s="38"/>
      <c r="K30" s="39"/>
      <c r="L30" s="30"/>
      <c r="M30" s="30"/>
      <c r="N30" s="40">
        <f t="shared" si="0"/>
        <v>4159.2</v>
      </c>
      <c r="O30" s="190">
        <v>8665</v>
      </c>
      <c r="P30" s="190">
        <v>10398</v>
      </c>
    </row>
    <row r="31" spans="1:16" s="22" customFormat="1" ht="17.25" customHeight="1" x14ac:dyDescent="0.25">
      <c r="A31" s="35" t="s">
        <v>185</v>
      </c>
      <c r="B31" s="36">
        <v>2.5</v>
      </c>
      <c r="C31" s="30" t="s">
        <v>19</v>
      </c>
      <c r="D31" s="30">
        <v>953443</v>
      </c>
      <c r="E31" s="30">
        <v>1</v>
      </c>
      <c r="F31" s="30">
        <v>132</v>
      </c>
      <c r="G31" s="17" t="s">
        <v>73</v>
      </c>
      <c r="H31" s="37"/>
      <c r="I31" s="30"/>
      <c r="J31" s="38"/>
      <c r="K31" s="39"/>
      <c r="L31" s="30"/>
      <c r="M31" s="30"/>
      <c r="N31" s="40">
        <f t="shared" si="0"/>
        <v>2296.8000000000002</v>
      </c>
      <c r="O31" s="190">
        <v>4785</v>
      </c>
      <c r="P31" s="190">
        <v>5742</v>
      </c>
    </row>
    <row r="32" spans="1:16" s="22" customFormat="1" ht="17.25" customHeight="1" x14ac:dyDescent="0.25">
      <c r="A32" s="35" t="s">
        <v>186</v>
      </c>
      <c r="B32" s="36">
        <v>2.5</v>
      </c>
      <c r="C32" s="30" t="s">
        <v>19</v>
      </c>
      <c r="D32" s="30">
        <v>953445</v>
      </c>
      <c r="E32" s="30">
        <v>1</v>
      </c>
      <c r="F32" s="30">
        <v>132</v>
      </c>
      <c r="G32" s="17" t="s">
        <v>73</v>
      </c>
      <c r="H32" s="37"/>
      <c r="I32" s="30"/>
      <c r="J32" s="38"/>
      <c r="K32" s="39"/>
      <c r="L32" s="30"/>
      <c r="M32" s="30"/>
      <c r="N32" s="40">
        <f t="shared" si="0"/>
        <v>1648.8</v>
      </c>
      <c r="O32" s="190">
        <v>3435</v>
      </c>
      <c r="P32" s="190">
        <v>4122</v>
      </c>
    </row>
    <row r="33" spans="1:16" s="22" customFormat="1" ht="17.25" customHeight="1" x14ac:dyDescent="0.25">
      <c r="A33" s="35" t="s">
        <v>187</v>
      </c>
      <c r="B33" s="36">
        <v>2.5</v>
      </c>
      <c r="C33" s="30" t="s">
        <v>19</v>
      </c>
      <c r="D33" s="30">
        <v>953390</v>
      </c>
      <c r="E33" s="30">
        <v>1</v>
      </c>
      <c r="F33" s="30">
        <v>132</v>
      </c>
      <c r="G33" s="17" t="s">
        <v>73</v>
      </c>
      <c r="H33" s="37"/>
      <c r="I33" s="30"/>
      <c r="J33" s="38"/>
      <c r="K33" s="39"/>
      <c r="L33" s="30"/>
      <c r="M33" s="30"/>
      <c r="N33" s="40">
        <f t="shared" si="0"/>
        <v>3489.6</v>
      </c>
      <c r="O33" s="190">
        <v>7270</v>
      </c>
      <c r="P33" s="190">
        <v>8724</v>
      </c>
    </row>
    <row r="34" spans="1:16" s="22" customFormat="1" ht="17.25" customHeight="1" x14ac:dyDescent="0.25">
      <c r="A34" s="35" t="s">
        <v>188</v>
      </c>
      <c r="B34" s="36">
        <v>2.5</v>
      </c>
      <c r="C34" s="30" t="s">
        <v>19</v>
      </c>
      <c r="D34" s="30">
        <v>953392</v>
      </c>
      <c r="E34" s="30">
        <v>1</v>
      </c>
      <c r="F34" s="30">
        <v>132</v>
      </c>
      <c r="G34" s="17" t="s">
        <v>73</v>
      </c>
      <c r="H34" s="37"/>
      <c r="I34" s="30"/>
      <c r="J34" s="38"/>
      <c r="K34" s="39"/>
      <c r="L34" s="30"/>
      <c r="M34" s="30"/>
      <c r="N34" s="40">
        <f t="shared" si="0"/>
        <v>14431.2</v>
      </c>
      <c r="O34" s="190">
        <v>30065</v>
      </c>
      <c r="P34" s="190">
        <v>36078</v>
      </c>
    </row>
    <row r="35" spans="1:16" s="22" customFormat="1" ht="17.25" customHeight="1" x14ac:dyDescent="0.25">
      <c r="A35" s="41" t="s">
        <v>189</v>
      </c>
      <c r="B35" s="42">
        <v>2.5</v>
      </c>
      <c r="C35" s="43" t="s">
        <v>19</v>
      </c>
      <c r="D35" s="43">
        <v>953447</v>
      </c>
      <c r="E35" s="43">
        <v>1</v>
      </c>
      <c r="F35" s="43">
        <v>132</v>
      </c>
      <c r="G35" s="17" t="s">
        <v>73</v>
      </c>
      <c r="H35" s="44"/>
      <c r="I35" s="43"/>
      <c r="J35" s="45"/>
      <c r="K35" s="46"/>
      <c r="L35" s="43"/>
      <c r="M35" s="43"/>
      <c r="N35" s="47">
        <f t="shared" si="0"/>
        <v>7452</v>
      </c>
      <c r="O35" s="191">
        <v>15525</v>
      </c>
      <c r="P35" s="191">
        <v>18630</v>
      </c>
    </row>
    <row r="36" spans="1:16" s="22" customFormat="1" ht="17.25" customHeight="1" x14ac:dyDescent="0.25">
      <c r="A36" s="35" t="s">
        <v>190</v>
      </c>
      <c r="B36" s="36">
        <v>2.5</v>
      </c>
      <c r="C36" s="30" t="s">
        <v>19</v>
      </c>
      <c r="D36" s="30">
        <v>953449</v>
      </c>
      <c r="E36" s="30">
        <v>1</v>
      </c>
      <c r="F36" s="30">
        <v>132</v>
      </c>
      <c r="G36" s="17" t="s">
        <v>73</v>
      </c>
      <c r="H36" s="37"/>
      <c r="I36" s="30"/>
      <c r="J36" s="38"/>
      <c r="K36" s="39"/>
      <c r="L36" s="30"/>
      <c r="M36" s="30"/>
      <c r="N36" s="40">
        <f t="shared" si="0"/>
        <v>5546.4</v>
      </c>
      <c r="O36" s="190">
        <v>11555</v>
      </c>
      <c r="P36" s="190">
        <v>13866</v>
      </c>
    </row>
    <row r="37" spans="1:16" s="22" customFormat="1" ht="17.25" customHeight="1" x14ac:dyDescent="0.25">
      <c r="A37" s="35" t="s">
        <v>191</v>
      </c>
      <c r="B37" s="36">
        <v>2.5</v>
      </c>
      <c r="C37" s="30" t="s">
        <v>19</v>
      </c>
      <c r="D37" s="30">
        <v>953452</v>
      </c>
      <c r="E37" s="30">
        <v>1</v>
      </c>
      <c r="F37" s="30">
        <v>132</v>
      </c>
      <c r="G37" s="17" t="s">
        <v>73</v>
      </c>
      <c r="H37" s="37"/>
      <c r="I37" s="30"/>
      <c r="J37" s="38"/>
      <c r="K37" s="39"/>
      <c r="L37" s="30"/>
      <c r="M37" s="30"/>
      <c r="N37" s="40">
        <f t="shared" si="0"/>
        <v>8078.4</v>
      </c>
      <c r="O37" s="190">
        <v>16830</v>
      </c>
      <c r="P37" s="190">
        <v>20196</v>
      </c>
    </row>
    <row r="38" spans="1:16" s="22" customFormat="1" ht="17.25" customHeight="1" x14ac:dyDescent="0.25">
      <c r="A38" s="35" t="s">
        <v>192</v>
      </c>
      <c r="B38" s="36">
        <v>2.5</v>
      </c>
      <c r="C38" s="30" t="s">
        <v>19</v>
      </c>
      <c r="D38" s="30">
        <v>953395</v>
      </c>
      <c r="E38" s="30">
        <v>1</v>
      </c>
      <c r="F38" s="30">
        <v>132</v>
      </c>
      <c r="G38" s="17" t="s">
        <v>73</v>
      </c>
      <c r="H38" s="37"/>
      <c r="I38" s="30"/>
      <c r="J38" s="38"/>
      <c r="K38" s="39"/>
      <c r="L38" s="30"/>
      <c r="M38" s="30"/>
      <c r="N38" s="40">
        <f t="shared" si="0"/>
        <v>4075.2</v>
      </c>
      <c r="O38" s="190">
        <v>8490</v>
      </c>
      <c r="P38" s="190">
        <v>10188</v>
      </c>
    </row>
    <row r="39" spans="1:16" s="22" customFormat="1" ht="17.25" customHeight="1" x14ac:dyDescent="0.25">
      <c r="A39" s="35" t="s">
        <v>193</v>
      </c>
      <c r="B39" s="36">
        <v>2.5</v>
      </c>
      <c r="C39" s="30" t="s">
        <v>19</v>
      </c>
      <c r="D39" s="30">
        <v>953454</v>
      </c>
      <c r="E39" s="30">
        <v>1</v>
      </c>
      <c r="F39" s="30">
        <v>132</v>
      </c>
      <c r="G39" s="17" t="s">
        <v>73</v>
      </c>
      <c r="H39" s="37"/>
      <c r="I39" s="30"/>
      <c r="J39" s="38"/>
      <c r="K39" s="39"/>
      <c r="L39" s="30"/>
      <c r="M39" s="30"/>
      <c r="N39" s="40">
        <f t="shared" si="0"/>
        <v>2894.4</v>
      </c>
      <c r="O39" s="190">
        <v>6030</v>
      </c>
      <c r="P39" s="190">
        <v>7236</v>
      </c>
    </row>
    <row r="40" spans="1:16" s="22" customFormat="1" ht="17.25" customHeight="1" x14ac:dyDescent="0.25">
      <c r="A40" s="35" t="s">
        <v>194</v>
      </c>
      <c r="B40" s="36">
        <v>2.5</v>
      </c>
      <c r="C40" s="30" t="s">
        <v>19</v>
      </c>
      <c r="D40" s="30">
        <v>953457</v>
      </c>
      <c r="E40" s="30">
        <v>1</v>
      </c>
      <c r="F40" s="30">
        <v>132</v>
      </c>
      <c r="G40" s="17" t="s">
        <v>73</v>
      </c>
      <c r="H40" s="37"/>
      <c r="I40" s="30"/>
      <c r="J40" s="38"/>
      <c r="K40" s="39"/>
      <c r="L40" s="30"/>
      <c r="M40" s="30"/>
      <c r="N40" s="40">
        <f t="shared" si="0"/>
        <v>9820.7999999999993</v>
      </c>
      <c r="O40" s="190">
        <v>20460</v>
      </c>
      <c r="P40" s="190">
        <v>24552</v>
      </c>
    </row>
    <row r="41" spans="1:16" s="22" customFormat="1" ht="17.25" customHeight="1" x14ac:dyDescent="0.25">
      <c r="A41" s="41" t="s">
        <v>195</v>
      </c>
      <c r="B41" s="42">
        <v>2.5</v>
      </c>
      <c r="C41" s="43" t="s">
        <v>19</v>
      </c>
      <c r="D41" s="43">
        <v>953459</v>
      </c>
      <c r="E41" s="43">
        <v>1</v>
      </c>
      <c r="F41" s="43">
        <v>132</v>
      </c>
      <c r="G41" s="17" t="s">
        <v>73</v>
      </c>
      <c r="H41" s="44"/>
      <c r="I41" s="43"/>
      <c r="J41" s="45"/>
      <c r="K41" s="46"/>
      <c r="L41" s="43"/>
      <c r="M41" s="43"/>
      <c r="N41" s="47">
        <f t="shared" si="0"/>
        <v>11071.2</v>
      </c>
      <c r="O41" s="191">
        <v>23065</v>
      </c>
      <c r="P41" s="191">
        <v>27678</v>
      </c>
    </row>
    <row r="42" spans="1:16" s="22" customFormat="1" ht="17.25" customHeight="1" thickBot="1" x14ac:dyDescent="0.3">
      <c r="A42" s="48" t="s">
        <v>196</v>
      </c>
      <c r="B42" s="49">
        <v>2.5</v>
      </c>
      <c r="C42" s="50" t="s">
        <v>19</v>
      </c>
      <c r="D42" s="50">
        <v>953461</v>
      </c>
      <c r="E42" s="50">
        <v>1</v>
      </c>
      <c r="F42" s="50">
        <v>132</v>
      </c>
      <c r="G42" s="17" t="s">
        <v>73</v>
      </c>
      <c r="H42" s="51"/>
      <c r="I42" s="50"/>
      <c r="J42" s="52"/>
      <c r="K42" s="53"/>
      <c r="L42" s="50"/>
      <c r="M42" s="50"/>
      <c r="N42" s="54">
        <f t="shared" si="0"/>
        <v>12734.4</v>
      </c>
      <c r="O42" s="192">
        <v>26530</v>
      </c>
      <c r="P42" s="192">
        <v>31836</v>
      </c>
    </row>
    <row r="43" spans="1:16" s="22" customFormat="1" ht="17.25" customHeight="1" x14ac:dyDescent="0.25">
      <c r="A43" s="1"/>
      <c r="B43" s="16"/>
      <c r="C43" s="16"/>
      <c r="D43" s="16"/>
      <c r="E43" s="20"/>
      <c r="F43" s="20"/>
      <c r="G43" s="20"/>
      <c r="H43" s="20"/>
      <c r="I43" s="20"/>
      <c r="J43" s="20"/>
      <c r="K43" s="20"/>
      <c r="L43" s="20"/>
      <c r="M43" s="20"/>
      <c r="N43" s="16"/>
      <c r="O43" s="16"/>
      <c r="P43" s="16"/>
    </row>
    <row r="44" spans="1:16" s="22" customFormat="1" ht="17.25" customHeight="1" x14ac:dyDescent="0.25">
      <c r="A44" s="245" t="s">
        <v>90</v>
      </c>
      <c r="B44" s="245"/>
      <c r="C44" s="245"/>
      <c r="D44" s="245"/>
      <c r="E44" s="245"/>
      <c r="F44" s="245"/>
      <c r="G44" s="245"/>
      <c r="H44" s="245"/>
      <c r="I44" s="245"/>
      <c r="J44" s="245"/>
      <c r="K44" s="245"/>
      <c r="L44" s="245"/>
      <c r="M44" s="245"/>
      <c r="N44" s="245"/>
      <c r="O44" s="245"/>
      <c r="P44" s="245"/>
    </row>
    <row r="45" spans="1:16" x14ac:dyDescent="0.25">
      <c r="A45" s="245" t="s">
        <v>91</v>
      </c>
      <c r="B45" s="245"/>
      <c r="C45" s="245"/>
      <c r="D45" s="245"/>
      <c r="E45" s="245"/>
      <c r="F45" s="245"/>
      <c r="G45" s="245"/>
      <c r="H45" s="245"/>
      <c r="I45" s="245"/>
      <c r="J45" s="245"/>
      <c r="K45" s="245"/>
      <c r="L45" s="245"/>
      <c r="M45" s="245"/>
      <c r="N45" s="245"/>
      <c r="O45" s="245"/>
      <c r="P45" s="245"/>
    </row>
    <row r="46" spans="1:16" ht="45.75" customHeight="1" x14ac:dyDescent="0.25">
      <c r="A46" s="244" t="s">
        <v>92</v>
      </c>
      <c r="B46" s="244"/>
      <c r="C46" s="244"/>
      <c r="D46" s="244"/>
      <c r="E46" s="244"/>
      <c r="F46" s="244"/>
      <c r="G46" s="244"/>
      <c r="H46" s="244"/>
      <c r="I46" s="244"/>
      <c r="J46" s="244"/>
      <c r="K46" s="244"/>
      <c r="L46" s="244"/>
      <c r="M46" s="244"/>
      <c r="N46" s="244"/>
      <c r="O46" s="244"/>
      <c r="P46" s="244"/>
    </row>
    <row r="47" spans="1:16" ht="30" customHeight="1" x14ac:dyDescent="0.25">
      <c r="A47" s="244" t="s">
        <v>93</v>
      </c>
      <c r="B47" s="244"/>
      <c r="C47" s="244"/>
      <c r="D47" s="244"/>
      <c r="E47" s="244"/>
      <c r="F47" s="244"/>
      <c r="G47" s="244"/>
      <c r="H47" s="244"/>
      <c r="I47" s="244"/>
      <c r="J47" s="244"/>
      <c r="K47" s="244"/>
      <c r="L47" s="244"/>
      <c r="M47" s="244"/>
      <c r="N47" s="244"/>
      <c r="O47" s="244"/>
      <c r="P47" s="244"/>
    </row>
    <row r="48" spans="1:16" ht="17.25" customHeight="1" x14ac:dyDescent="0.25">
      <c r="A48" s="244" t="s">
        <v>94</v>
      </c>
      <c r="B48" s="244"/>
      <c r="C48" s="244"/>
      <c r="D48" s="244"/>
      <c r="E48" s="244"/>
      <c r="F48" s="244"/>
      <c r="G48" s="244"/>
      <c r="H48" s="244"/>
      <c r="I48" s="244"/>
      <c r="J48" s="244"/>
      <c r="K48" s="244"/>
      <c r="L48" s="244"/>
      <c r="M48" s="244"/>
      <c r="N48" s="244"/>
      <c r="O48" s="244"/>
      <c r="P48" s="244"/>
    </row>
    <row r="49" spans="1:16" ht="17.25" customHeight="1" x14ac:dyDescent="0.25">
      <c r="A49" s="244" t="s">
        <v>95</v>
      </c>
      <c r="B49" s="244"/>
      <c r="C49" s="244"/>
      <c r="D49" s="244"/>
      <c r="E49" s="244"/>
      <c r="F49" s="244"/>
      <c r="G49" s="244"/>
      <c r="H49" s="244"/>
      <c r="I49" s="244"/>
      <c r="J49" s="244"/>
      <c r="K49" s="244"/>
      <c r="L49" s="244"/>
      <c r="M49" s="244"/>
      <c r="N49" s="244"/>
      <c r="O49" s="244"/>
      <c r="P49" s="244"/>
    </row>
    <row r="50" spans="1:16" ht="17.25" customHeight="1" x14ac:dyDescent="0.25">
      <c r="B50" s="1"/>
      <c r="C50" s="1"/>
      <c r="D50" s="1"/>
      <c r="E50" s="1"/>
      <c r="F50" s="1"/>
      <c r="G50" s="1"/>
      <c r="H50" s="1"/>
      <c r="I50" s="1"/>
      <c r="J50" s="1"/>
      <c r="K50" s="1"/>
      <c r="L50" s="1"/>
      <c r="M50" s="1"/>
      <c r="N50" s="55"/>
      <c r="O50" s="55"/>
      <c r="P50" s="55"/>
    </row>
    <row r="51" spans="1:16" ht="17.25" customHeight="1" x14ac:dyDescent="0.25">
      <c r="B51" s="1"/>
      <c r="C51" s="1"/>
      <c r="D51" s="1"/>
      <c r="E51" s="1"/>
      <c r="F51" s="1"/>
      <c r="G51" s="1"/>
      <c r="H51" s="1"/>
      <c r="I51" s="1"/>
      <c r="J51" s="1"/>
      <c r="K51" s="1"/>
      <c r="L51" s="1"/>
      <c r="M51" s="1"/>
      <c r="N51" s="55"/>
      <c r="O51" s="55"/>
      <c r="P51" s="55"/>
    </row>
    <row r="52" spans="1:16" ht="17.25" customHeight="1" x14ac:dyDescent="0.25">
      <c r="B52" s="1"/>
      <c r="C52" s="1"/>
      <c r="D52" s="1"/>
      <c r="E52" s="1"/>
      <c r="F52" s="1"/>
      <c r="G52" s="1"/>
      <c r="H52" s="1"/>
      <c r="I52" s="1"/>
      <c r="J52" s="1"/>
      <c r="K52" s="1"/>
      <c r="L52" s="1"/>
      <c r="M52" s="1"/>
      <c r="N52" s="55"/>
      <c r="O52" s="55"/>
      <c r="P52" s="55"/>
    </row>
    <row r="53" spans="1:16" ht="17.25" customHeight="1" x14ac:dyDescent="0.25"/>
    <row r="54" spans="1:16" ht="17.25" customHeight="1" x14ac:dyDescent="0.25"/>
    <row r="55" spans="1:16" ht="17.25" customHeight="1" x14ac:dyDescent="0.25"/>
    <row r="56" spans="1:16" ht="17.25" customHeight="1" x14ac:dyDescent="0.25"/>
    <row r="57" spans="1:16" ht="17.25" customHeight="1" x14ac:dyDescent="0.25"/>
    <row r="58" spans="1:16" ht="17.25" customHeight="1" x14ac:dyDescent="0.25"/>
    <row r="59" spans="1:16" ht="17.25" customHeight="1" x14ac:dyDescent="0.25"/>
    <row r="60" spans="1:16" ht="17.25" customHeight="1" x14ac:dyDescent="0.25"/>
    <row r="61" spans="1:16" ht="17.25" customHeight="1" x14ac:dyDescent="0.25"/>
    <row r="62" spans="1:16" ht="17.25" customHeight="1" x14ac:dyDescent="0.25"/>
    <row r="63" spans="1:16" ht="17.25" customHeight="1" x14ac:dyDescent="0.25"/>
    <row r="64" spans="1:16" ht="17.25" customHeight="1" x14ac:dyDescent="0.25"/>
    <row r="65" ht="17.25" customHeight="1" x14ac:dyDescent="0.25"/>
  </sheetData>
  <mergeCells count="12">
    <mergeCell ref="A49:P49"/>
    <mergeCell ref="A1:P1"/>
    <mergeCell ref="A2:A3"/>
    <mergeCell ref="B2:G2"/>
    <mergeCell ref="H2:J3"/>
    <mergeCell ref="K2:P2"/>
    <mergeCell ref="K3:M3"/>
    <mergeCell ref="A44:P44"/>
    <mergeCell ref="A45:P45"/>
    <mergeCell ref="A46:P46"/>
    <mergeCell ref="A47:P47"/>
    <mergeCell ref="A48:P48"/>
  </mergeCells>
  <pageMargins left="0.19685039370078741" right="0.19685039370078741" top="0.19685039370078741" bottom="0.19685039370078741" header="0.19685039370078741" footer="0.19685039370078741"/>
  <pageSetup paperSize="9" scale="10"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Interior</vt:lpstr>
      <vt:lpstr>Exterior</vt:lpstr>
      <vt:lpstr>AmphiTint</vt:lpstr>
      <vt:lpstr>AmphiTint!Заголовки_для_печати</vt:lpstr>
      <vt:lpstr>Exterior!Заголовки_для_печати</vt:lpstr>
      <vt:lpstr>Interior!Заголовки_для_печати</vt:lpstr>
      <vt:lpstr>Exterior!Область_печати</vt:lpstr>
      <vt:lpstr>Interior!Область_печати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BOSS</cp:lastModifiedBy>
  <cp:revision/>
  <dcterms:created xsi:type="dcterms:W3CDTF">2021-05-11T09:51:24Z</dcterms:created>
  <dcterms:modified xsi:type="dcterms:W3CDTF">2022-10-31T08:49:39Z</dcterms:modified>
  <cp:category/>
  <cp:contentStatus/>
</cp:coreProperties>
</file>